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tabRatio="766" firstSheet="6" activeTab="6"/>
  </bookViews>
  <sheets>
    <sheet name="Faculty UG Assoc" sheetId="1" r:id="rId1"/>
    <sheet name="Faculty GRAD Assoc" sheetId="2" r:id="rId2"/>
    <sheet name="RCEP UG Enrollment" sheetId="3" r:id="rId3"/>
    <sheet name="RCEP Grad Enrollment" sheetId="4" r:id="rId4"/>
    <sheet name="RCEP Placement of Graduates" sheetId="5" r:id="rId5"/>
    <sheet name="RCEP Graduates Per Year" sheetId="6" r:id="rId6"/>
    <sheet name="RCEP 5 YR Grad Rate" sheetId="7" r:id="rId7"/>
    <sheet name="RCEP Undergraduate Retention" sheetId="8" r:id="rId8"/>
    <sheet name="RCEP Dollars Raised in Research" sheetId="9" r:id="rId9"/>
    <sheet name="RCEP # of Papers, Proceed, Book" sheetId="10" r:id="rId10"/>
    <sheet name="RCEP Public &amp; Professional Svc" sheetId="11" r:id="rId11"/>
    <sheet name="RCEP # of UG in Research" sheetId="12" r:id="rId12"/>
  </sheets>
  <definedNames>
    <definedName name="grant_startDate">'RCEP Dollars Raised in Research'!$F$4:$F$10049</definedName>
    <definedName name="PercentageOfPeriod">'RCEP Dollars Raised in Research'!$P$5:$P$10049</definedName>
    <definedName name="_xlnm.Print_Area" localSheetId="2">'RCEP UG Enrollment'!$A$1:$K$41</definedName>
    <definedName name="ttlAllocs">'RCEP Dollars Raised in Research'!$K$4:$K$10049</definedName>
  </definedNames>
  <calcPr fullCalcOnLoad="1"/>
</workbook>
</file>

<file path=xl/sharedStrings.xml><?xml version="1.0" encoding="utf-8"?>
<sst xmlns="http://schemas.openxmlformats.org/spreadsheetml/2006/main" count="402" uniqueCount="146">
  <si>
    <t>MAJOR</t>
  </si>
  <si>
    <t>Autumn</t>
  </si>
  <si>
    <t>Winter</t>
  </si>
  <si>
    <t>Spring</t>
  </si>
  <si>
    <t>Conservation</t>
  </si>
  <si>
    <t>Forest Mgmt</t>
  </si>
  <si>
    <t>Pre Forestry</t>
  </si>
  <si>
    <t>Paper Science &amp; Engr</t>
  </si>
  <si>
    <t>Env Hort &amp; Urb For</t>
  </si>
  <si>
    <t>Wildlife Sci</t>
  </si>
  <si>
    <t>TOTAL CFR</t>
  </si>
  <si>
    <t>TOTAL UW (UG)</t>
  </si>
  <si>
    <t>% OF UW (UG)</t>
  </si>
  <si>
    <t>Ratio</t>
  </si>
  <si>
    <t>Total</t>
  </si>
  <si>
    <t>Aut 99</t>
  </si>
  <si>
    <t>Faculty</t>
  </si>
  <si>
    <t>CNWR</t>
  </si>
  <si>
    <t>FM</t>
  </si>
  <si>
    <t>FEE</t>
  </si>
  <si>
    <t>PSE</t>
  </si>
  <si>
    <t>EHUF</t>
  </si>
  <si>
    <t>SRS</t>
  </si>
  <si>
    <t>WS</t>
  </si>
  <si>
    <t>AGEE, JAMES K</t>
  </si>
  <si>
    <t>PAUN, DOROTHY</t>
  </si>
  <si>
    <t>BRUBAKER, L</t>
  </si>
  <si>
    <t>RYAN, CLARE</t>
  </si>
  <si>
    <t>EDMONDS, ROBER</t>
  </si>
  <si>
    <t>TURNBLOM, ERIC</t>
  </si>
  <si>
    <t>HINCKLEY, T</t>
  </si>
  <si>
    <t>HARRISON, R</t>
  </si>
  <si>
    <t>CHALKER-SCOTT,</t>
  </si>
  <si>
    <t>FRANKLIN, JERR</t>
  </si>
  <si>
    <t>EWING, KERN</t>
  </si>
  <si>
    <t>VOGT, DANIEL</t>
  </si>
  <si>
    <t>REICHARD, SARA</t>
  </si>
  <si>
    <t>VOGT, KRISTIIN</t>
  </si>
  <si>
    <t>WOTT, JOHN A.</t>
  </si>
  <si>
    <t>ZABOWSKI, DARL</t>
  </si>
  <si>
    <t>BOLTON, SUSAN</t>
  </si>
  <si>
    <t>BRADLEY, GORDO</t>
  </si>
  <si>
    <t>FRIDLEY, JAMES</t>
  </si>
  <si>
    <t>ALLAN, G</t>
  </si>
  <si>
    <t>SCHIESS, P</t>
  </si>
  <si>
    <t>GUSTAFSON, R</t>
  </si>
  <si>
    <t>SCHREUDER, G</t>
  </si>
  <si>
    <t>HODGSON, K.</t>
  </si>
  <si>
    <t>BARE, B</t>
  </si>
  <si>
    <t>JACOBS-YOUNG,</t>
  </si>
  <si>
    <t>BRIGGS, DAVID</t>
  </si>
  <si>
    <t>JOHNSON, J</t>
  </si>
  <si>
    <t>FORD, E DAVID</t>
  </si>
  <si>
    <t>MCKEAN, WILLIA</t>
  </si>
  <si>
    <t>GARA, R</t>
  </si>
  <si>
    <t>NORTHEY, ROBER</t>
  </si>
  <si>
    <t>GREULICH, F</t>
  </si>
  <si>
    <t>MANUWAL, DAVID</t>
  </si>
  <si>
    <t>MARZLUFF, JOHN</t>
  </si>
  <si>
    <t>LEE, R</t>
  </si>
  <si>
    <t>WEST, STEPHEN</t>
  </si>
  <si>
    <t>TOTAL</t>
  </si>
  <si>
    <t>FTE</t>
  </si>
  <si>
    <t>Aut 02</t>
  </si>
  <si>
    <t>MINOR</t>
  </si>
  <si>
    <t>International Forestry</t>
  </si>
  <si>
    <t>Streamside Studies</t>
  </si>
  <si>
    <t>Pre Paper Sci &amp; Engr</t>
  </si>
  <si>
    <t>Conservation of Wildland</t>
  </si>
  <si>
    <t>Forest Management</t>
  </si>
  <si>
    <t>Forest &amp; Ecol Engr</t>
  </si>
  <si>
    <t>Pre Forest &amp; Ecol Engr</t>
  </si>
  <si>
    <t>Env Hort &amp; Urb Forestry</t>
  </si>
  <si>
    <t>Sustainable Res Sci</t>
  </si>
  <si>
    <t>Wildlife Science</t>
  </si>
  <si>
    <t>FACULTY NAME</t>
  </si>
  <si>
    <t>ENROLLMENTS FROM 10TH DAY UW REPORT</t>
  </si>
  <si>
    <t>PROGRAM AREA</t>
  </si>
  <si>
    <t>Total Faculty</t>
  </si>
  <si>
    <t>Ratio     Aut 99</t>
  </si>
  <si>
    <t>Ratio     Aut 02</t>
  </si>
  <si>
    <t>Ecosystems Analysis</t>
  </si>
  <si>
    <t>Silviculture</t>
  </si>
  <si>
    <t>Social Science</t>
  </si>
  <si>
    <t>Forest Engr &amp; Hydro</t>
  </si>
  <si>
    <t>Paper Sci &amp; Engr</t>
  </si>
  <si>
    <t>Forest Soils</t>
  </si>
  <si>
    <t>TOTAL UW</t>
  </si>
  <si>
    <t xml:space="preserve">% OF UW </t>
  </si>
  <si>
    <t>UNDERGRADUATE DEGREES GRANTED PER ACADEMIC YEAR</t>
  </si>
  <si>
    <t>GRADUATE DEGREES GRANTED PER ACADEMIC YEAR</t>
  </si>
  <si>
    <t>99-00</t>
  </si>
  <si>
    <t>00-01</t>
  </si>
  <si>
    <t>01-02</t>
  </si>
  <si>
    <t>* Program area assignments done by Division Chairs during Summer 2003</t>
  </si>
  <si>
    <t>FACULTY SELF-DECLARED MAJOR ASSOCIATION AS OF SPRING 2002*</t>
  </si>
  <si>
    <t>EA</t>
  </si>
  <si>
    <t>SILV</t>
  </si>
  <si>
    <t>SOILS</t>
  </si>
  <si>
    <t>BEQM</t>
  </si>
  <si>
    <t>SS</t>
  </si>
  <si>
    <t>FE/H</t>
  </si>
  <si>
    <t>VOGT, KRISTIINA</t>
  </si>
  <si>
    <t>Bus Econ Quan Mgmt</t>
  </si>
  <si>
    <t>FACULTY TO STUDENT RATIOS*</t>
  </si>
  <si>
    <t>*Faculty assignments from Division Chairs, Summer 2003</t>
  </si>
  <si>
    <t>*Faculty major assignment gathered from faculty by Michelle Trudeau during Spring of 2002</t>
  </si>
  <si>
    <t>NUMBER OF UNDERGRADUATES INVOLVED IN RESEARCH</t>
  </si>
  <si>
    <t>*From yearly inquiry to faculty about undergraduate research, collected by Michelle Trudeau</t>
  </si>
  <si>
    <t>*This measure was used because the 5 year graduation rate was unavailable by major.</t>
  </si>
  <si>
    <t>AVERAGE UNDERGRADUATE DEGREE EFFICIENCY INDEX*</t>
  </si>
  <si>
    <t>n/a</t>
  </si>
  <si>
    <t>CFR AVERAGE</t>
  </si>
  <si>
    <t>**These data were obtained from OIS in the Provost's Office and are available on the web.</t>
  </si>
  <si>
    <t>UNDERGRADUATE RETENTION &amp; GRADUATION RATES</t>
  </si>
  <si>
    <t>*These data were obtained from a report from OIS in the Provost's Office.  UW Average not in report.</t>
  </si>
  <si>
    <t>UW AVERAGE</t>
  </si>
  <si>
    <t>UNDERGRADUATE PLACEMENT PER YEAR</t>
  </si>
  <si>
    <t>GRADUATE PLACEMENT PER YEAR</t>
  </si>
  <si>
    <t>FACULTY ASSIGNED GRADUATE PROGRAM ASSOCIATION AS OF SPRING 2003*</t>
  </si>
  <si>
    <t>*All data is from Student Exit Questionnaires, which have a low response rate.</t>
  </si>
  <si>
    <t>TOTAL UG PLACED</t>
  </si>
  <si>
    <t>TOTAL GRADS PLACED</t>
  </si>
  <si>
    <t>TOTAL GRAD DEGREES</t>
  </si>
  <si>
    <t>TOTAL UG DEGREES</t>
  </si>
  <si>
    <t>FACULTY SERVICE ACTIVIES BY UNDERGRADUATE PROGRAM*</t>
  </si>
  <si>
    <t>*Service Activities Reported by Divisions, Divided by UG Program Assoc %</t>
  </si>
  <si>
    <t>*Service Activities Reported by Divisions, Divided by Grad Program Assoc %</t>
  </si>
  <si>
    <t>FACULTY SERVICE ACTIVITIES BY GRADUATE PROGRAM*</t>
  </si>
  <si>
    <t>#of Service Act</t>
  </si>
  <si>
    <t>Fac FTE</t>
  </si>
  <si>
    <t>Sev/Fac</t>
  </si>
  <si>
    <t>FACULTY PUBLICATIONS BY UNDERGRADUATE PROGRAM*</t>
  </si>
  <si>
    <t>FACULTY PUBLICATIONS BY GRADUATE PROGRAM*</t>
  </si>
  <si>
    <t># of Pubs</t>
  </si>
  <si>
    <t>Pubs/Fac</t>
  </si>
  <si>
    <t>*Journal Papers, Proceedings &amp; Books Reported by Divisions, Divided by Grad Program Assoc %</t>
  </si>
  <si>
    <t>*Journal Papers, Proceedings &amp; Books Reported by Divisions, Divided by UG Program Assoc %</t>
  </si>
  <si>
    <t>DOLLARS ALLOCATED BY GRADUATE PROGRAM*</t>
  </si>
  <si>
    <t>DOLLARS EXPENDED BY GRADUATE PROGRAM*</t>
  </si>
  <si>
    <t>Average $</t>
  </si>
  <si>
    <t>Average$</t>
  </si>
  <si>
    <t>*Dollars from Grants &amp; Contract Accounting; Program Areas were Self-Assigned by Faculty</t>
  </si>
  <si>
    <t>The undergraduate degree efficiency index is a measure of student degree credit</t>
  </si>
  <si>
    <t>enrollment at UW relative to the required minimum number of credits for the degree</t>
  </si>
  <si>
    <t>adjusted for credits earned elsewhere.  Outliers are excluded.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</si>
</sst>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\-0000"/>
    <numFmt numFmtId="172" formatCode="&quot;$&quot;#,##0.00;\(&quot;$&quot;#,##0.00\)"/>
    <numFmt numFmtId="173" formatCode="&quot;$&quot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Albertus Medium"/>
      <family val="2"/>
    </font>
    <font>
      <sz val="10"/>
      <name val="Albertus Medium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name val="Albertus Medium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10" fontId="4" fillId="2" borderId="10" xfId="0" applyNumberFormat="1" applyFont="1" applyFill="1" applyBorder="1" applyAlignment="1">
      <alignment/>
    </xf>
    <xf numFmtId="10" fontId="4" fillId="2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2" borderId="15" xfId="0" applyFont="1" applyFill="1" applyBorder="1" applyAlignment="1">
      <alignment horizontal="center"/>
    </xf>
    <xf numFmtId="9" fontId="0" fillId="0" borderId="16" xfId="0" applyNumberFormat="1" applyBorder="1" applyAlignment="1">
      <alignment/>
    </xf>
    <xf numFmtId="9" fontId="0" fillId="0" borderId="7" xfId="0" applyNumberFormat="1" applyBorder="1" applyAlignment="1">
      <alignment/>
    </xf>
    <xf numFmtId="9" fontId="0" fillId="0" borderId="3" xfId="0" applyNumberFormat="1" applyBorder="1" applyAlignment="1">
      <alignment/>
    </xf>
    <xf numFmtId="0" fontId="3" fillId="2" borderId="17" xfId="0" applyFont="1" applyFill="1" applyBorder="1" applyAlignment="1">
      <alignment/>
    </xf>
    <xf numFmtId="9" fontId="3" fillId="2" borderId="15" xfId="0" applyNumberFormat="1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9" fontId="3" fillId="2" borderId="14" xfId="0" applyNumberFormat="1" applyFont="1" applyFill="1" applyBorder="1" applyAlignment="1">
      <alignment/>
    </xf>
    <xf numFmtId="0" fontId="3" fillId="2" borderId="20" xfId="0" applyFont="1" applyFill="1" applyBorder="1" applyAlignment="1">
      <alignment/>
    </xf>
    <xf numFmtId="9" fontId="0" fillId="0" borderId="21" xfId="0" applyNumberFormat="1" applyBorder="1" applyAlignment="1">
      <alignment/>
    </xf>
    <xf numFmtId="9" fontId="0" fillId="0" borderId="22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3" fillId="2" borderId="24" xfId="0" applyNumberFormat="1" applyFont="1" applyFill="1" applyBorder="1" applyAlignment="1">
      <alignment/>
    </xf>
    <xf numFmtId="0" fontId="3" fillId="2" borderId="25" xfId="0" applyFont="1" applyFill="1" applyBorder="1" applyAlignment="1">
      <alignment/>
    </xf>
    <xf numFmtId="9" fontId="4" fillId="2" borderId="26" xfId="0" applyNumberFormat="1" applyFont="1" applyFill="1" applyBorder="1" applyAlignment="1">
      <alignment horizontal="center"/>
    </xf>
    <xf numFmtId="9" fontId="0" fillId="0" borderId="27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9" xfId="0" applyNumberFormat="1" applyBorder="1" applyAlignment="1">
      <alignment/>
    </xf>
    <xf numFmtId="9" fontId="3" fillId="2" borderId="26" xfId="0" applyNumberFormat="1" applyFont="1" applyFill="1" applyBorder="1" applyAlignment="1">
      <alignment/>
    </xf>
    <xf numFmtId="0" fontId="3" fillId="2" borderId="28" xfId="0" applyFont="1" applyFill="1" applyBorder="1" applyAlignment="1">
      <alignment/>
    </xf>
    <xf numFmtId="9" fontId="0" fillId="0" borderId="29" xfId="0" applyNumberFormat="1" applyBorder="1" applyAlignment="1">
      <alignment/>
    </xf>
    <xf numFmtId="9" fontId="0" fillId="0" borderId="30" xfId="0" applyNumberFormat="1" applyBorder="1" applyAlignment="1">
      <alignment/>
    </xf>
    <xf numFmtId="9" fontId="0" fillId="0" borderId="30" xfId="0" applyNumberFormat="1" applyBorder="1" applyAlignment="1">
      <alignment/>
    </xf>
    <xf numFmtId="9" fontId="0" fillId="0" borderId="31" xfId="0" applyNumberForma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3" fillId="2" borderId="26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166" fontId="5" fillId="0" borderId="37" xfId="0" applyNumberFormat="1" applyFont="1" applyBorder="1" applyAlignment="1">
      <alignment horizontal="right"/>
    </xf>
    <xf numFmtId="166" fontId="5" fillId="0" borderId="38" xfId="0" applyNumberFormat="1" applyFont="1" applyBorder="1" applyAlignment="1">
      <alignment horizontal="right"/>
    </xf>
    <xf numFmtId="0" fontId="4" fillId="2" borderId="3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10" fontId="4" fillId="2" borderId="35" xfId="0" applyNumberFormat="1" applyFont="1" applyFill="1" applyBorder="1" applyAlignment="1">
      <alignment horizontal="right"/>
    </xf>
    <xf numFmtId="10" fontId="4" fillId="2" borderId="3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2" borderId="15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7" fillId="2" borderId="18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2" borderId="4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6" xfId="0" applyFont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166" fontId="5" fillId="0" borderId="1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6" fontId="5" fillId="0" borderId="20" xfId="0" applyNumberFormat="1" applyFont="1" applyBorder="1" applyAlignment="1">
      <alignment horizontal="right"/>
    </xf>
    <xf numFmtId="166" fontId="5" fillId="0" borderId="43" xfId="0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4" fillId="2" borderId="48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3" fillId="2" borderId="28" xfId="0" applyFont="1" applyFill="1" applyBorder="1" applyAlignment="1">
      <alignment/>
    </xf>
    <xf numFmtId="166" fontId="5" fillId="0" borderId="5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32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0" fontId="5" fillId="0" borderId="49" xfId="0" applyFont="1" applyBorder="1" applyAlignment="1">
      <alignment/>
    </xf>
    <xf numFmtId="0" fontId="5" fillId="0" borderId="37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38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166" fontId="5" fillId="0" borderId="27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4" fillId="2" borderId="26" xfId="0" applyFont="1" applyFill="1" applyBorder="1" applyAlignment="1">
      <alignment horizontal="right"/>
    </xf>
    <xf numFmtId="0" fontId="4" fillId="2" borderId="50" xfId="0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49" fontId="4" fillId="2" borderId="54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4" fillId="2" borderId="55" xfId="0" applyFont="1" applyFill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6" fontId="5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6" fontId="5" fillId="0" borderId="32" xfId="0" applyNumberFormat="1" applyFont="1" applyBorder="1" applyAlignment="1">
      <alignment/>
    </xf>
    <xf numFmtId="166" fontId="5" fillId="0" borderId="51" xfId="0" applyNumberFormat="1" applyFont="1" applyBorder="1" applyAlignment="1">
      <alignment/>
    </xf>
    <xf numFmtId="166" fontId="5" fillId="0" borderId="52" xfId="0" applyNumberFormat="1" applyFont="1" applyBorder="1" applyAlignment="1">
      <alignment/>
    </xf>
    <xf numFmtId="166" fontId="5" fillId="0" borderId="52" xfId="0" applyNumberFormat="1" applyFont="1" applyBorder="1" applyAlignment="1">
      <alignment horizontal="right"/>
    </xf>
    <xf numFmtId="166" fontId="5" fillId="0" borderId="53" xfId="0" applyNumberFormat="1" applyFont="1" applyBorder="1" applyAlignment="1">
      <alignment/>
    </xf>
    <xf numFmtId="166" fontId="5" fillId="0" borderId="33" xfId="0" applyNumberFormat="1" applyFont="1" applyBorder="1" applyAlignment="1">
      <alignment horizontal="right"/>
    </xf>
    <xf numFmtId="166" fontId="5" fillId="0" borderId="41" xfId="0" applyNumberFormat="1" applyFont="1" applyBorder="1" applyAlignment="1">
      <alignment horizontal="right"/>
    </xf>
    <xf numFmtId="166" fontId="5" fillId="0" borderId="34" xfId="0" applyNumberFormat="1" applyFont="1" applyBorder="1" applyAlignment="1">
      <alignment horizontal="right"/>
    </xf>
    <xf numFmtId="0" fontId="4" fillId="2" borderId="55" xfId="0" applyFont="1" applyFill="1" applyBorder="1" applyAlignment="1">
      <alignment horizontal="right"/>
    </xf>
    <xf numFmtId="0" fontId="4" fillId="2" borderId="48" xfId="0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4" fillId="2" borderId="50" xfId="0" applyFont="1" applyFill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4" fillId="2" borderId="28" xfId="0" applyFont="1" applyFill="1" applyBorder="1" applyAlignment="1">
      <alignment horizontal="right"/>
    </xf>
    <xf numFmtId="0" fontId="4" fillId="2" borderId="59" xfId="0" applyFont="1" applyFill="1" applyBorder="1" applyAlignment="1">
      <alignment horizontal="right"/>
    </xf>
    <xf numFmtId="0" fontId="4" fillId="2" borderId="60" xfId="0" applyFont="1" applyFill="1" applyBorder="1" applyAlignment="1">
      <alignment horizontal="right"/>
    </xf>
    <xf numFmtId="0" fontId="4" fillId="2" borderId="61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5" fillId="0" borderId="41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2" borderId="55" xfId="0" applyFont="1" applyFill="1" applyBorder="1" applyAlignment="1">
      <alignment horizontal="left"/>
    </xf>
    <xf numFmtId="49" fontId="4" fillId="2" borderId="15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4" fillId="2" borderId="15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73" fontId="4" fillId="2" borderId="14" xfId="0" applyNumberFormat="1" applyFont="1" applyFill="1" applyBorder="1" applyAlignment="1">
      <alignment horizontal="right"/>
    </xf>
    <xf numFmtId="173" fontId="4" fillId="2" borderId="15" xfId="0" applyNumberFormat="1" applyFont="1" applyFill="1" applyBorder="1" applyAlignment="1">
      <alignment horizontal="right"/>
    </xf>
    <xf numFmtId="173" fontId="5" fillId="0" borderId="16" xfId="0" applyNumberFormat="1" applyFont="1" applyBorder="1" applyAlignment="1">
      <alignment horizontal="right"/>
    </xf>
    <xf numFmtId="173" fontId="5" fillId="0" borderId="7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/>
    </xf>
    <xf numFmtId="173" fontId="5" fillId="0" borderId="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73" fontId="5" fillId="0" borderId="1" xfId="0" applyNumberFormat="1" applyFont="1" applyBorder="1" applyAlignment="1">
      <alignment horizontal="right"/>
    </xf>
    <xf numFmtId="173" fontId="4" fillId="2" borderId="1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2" borderId="32" xfId="0" applyFont="1" applyFill="1" applyBorder="1" applyAlignment="1">
      <alignment horizontal="left"/>
    </xf>
    <xf numFmtId="0" fontId="3" fillId="2" borderId="48" xfId="0" applyFont="1" applyFill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4" fillId="2" borderId="48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M14" sqref="M14"/>
    </sheetView>
  </sheetViews>
  <sheetFormatPr defaultColWidth="9.140625" defaultRowHeight="12.75"/>
  <cols>
    <col min="1" max="1" width="20.140625" style="0" customWidth="1"/>
    <col min="2" max="9" width="8.57421875" style="0" customWidth="1"/>
  </cols>
  <sheetData>
    <row r="1" spans="1:9" ht="13.5" thickBot="1">
      <c r="A1" s="92" t="s">
        <v>95</v>
      </c>
      <c r="B1" s="59"/>
      <c r="C1" s="59"/>
      <c r="D1" s="59"/>
      <c r="E1" s="59"/>
      <c r="F1" s="59"/>
      <c r="G1" s="59"/>
      <c r="H1" s="59"/>
      <c r="I1" s="29"/>
    </row>
    <row r="2" spans="1:9" ht="13.5" thickBot="1">
      <c r="A2" s="90" t="s">
        <v>75</v>
      </c>
      <c r="B2" s="185" t="s">
        <v>17</v>
      </c>
      <c r="C2" s="186" t="s">
        <v>18</v>
      </c>
      <c r="D2" s="186" t="s">
        <v>19</v>
      </c>
      <c r="E2" s="186" t="s">
        <v>20</v>
      </c>
      <c r="F2" s="186" t="s">
        <v>21</v>
      </c>
      <c r="G2" s="186" t="s">
        <v>22</v>
      </c>
      <c r="H2" s="187" t="s">
        <v>23</v>
      </c>
      <c r="I2" s="45">
        <v>1</v>
      </c>
    </row>
    <row r="3" spans="1:9" ht="12.75">
      <c r="A3" s="55" t="s">
        <v>24</v>
      </c>
      <c r="B3" s="51">
        <v>0.3</v>
      </c>
      <c r="C3" s="31">
        <v>0.3</v>
      </c>
      <c r="D3" s="31"/>
      <c r="E3" s="31"/>
      <c r="F3" s="31"/>
      <c r="G3" s="31"/>
      <c r="H3" s="40">
        <v>0.4</v>
      </c>
      <c r="I3" s="46">
        <f aca="true" t="shared" si="0" ref="I3:I39">SUM(B3:H3)</f>
        <v>1</v>
      </c>
    </row>
    <row r="4" spans="1:9" ht="12.75">
      <c r="A4" s="56" t="s">
        <v>43</v>
      </c>
      <c r="B4" s="52"/>
      <c r="C4" s="32"/>
      <c r="D4" s="32"/>
      <c r="E4" s="32">
        <v>1</v>
      </c>
      <c r="F4" s="32"/>
      <c r="G4" s="32"/>
      <c r="H4" s="41"/>
      <c r="I4" s="47">
        <f t="shared" si="0"/>
        <v>1</v>
      </c>
    </row>
    <row r="5" spans="1:9" ht="12.75">
      <c r="A5" s="57" t="s">
        <v>48</v>
      </c>
      <c r="B5" s="53"/>
      <c r="C5" s="32">
        <v>1</v>
      </c>
      <c r="D5" s="32"/>
      <c r="E5" s="32"/>
      <c r="F5" s="32"/>
      <c r="G5" s="32"/>
      <c r="H5" s="41"/>
      <c r="I5" s="47">
        <f t="shared" si="0"/>
        <v>1</v>
      </c>
    </row>
    <row r="6" spans="1:9" ht="12.75">
      <c r="A6" s="57" t="s">
        <v>40</v>
      </c>
      <c r="B6" s="53"/>
      <c r="C6" s="32"/>
      <c r="D6" s="32">
        <v>1</v>
      </c>
      <c r="E6" s="32"/>
      <c r="F6" s="32"/>
      <c r="G6" s="32"/>
      <c r="H6" s="41"/>
      <c r="I6" s="47">
        <f t="shared" si="0"/>
        <v>1</v>
      </c>
    </row>
    <row r="7" spans="1:9" ht="12.75">
      <c r="A7" s="56" t="s">
        <v>41</v>
      </c>
      <c r="B7" s="52"/>
      <c r="C7" s="32">
        <v>0.9</v>
      </c>
      <c r="D7" s="32"/>
      <c r="E7" s="32"/>
      <c r="F7" s="32">
        <v>0.1</v>
      </c>
      <c r="G7" s="32"/>
      <c r="H7" s="41"/>
      <c r="I7" s="47">
        <f t="shared" si="0"/>
        <v>1</v>
      </c>
    </row>
    <row r="8" spans="1:9" ht="12.75">
      <c r="A8" s="57" t="s">
        <v>50</v>
      </c>
      <c r="B8" s="53"/>
      <c r="C8" s="32">
        <v>0.1</v>
      </c>
      <c r="D8" s="32">
        <v>0.1</v>
      </c>
      <c r="E8" s="32">
        <v>0.8</v>
      </c>
      <c r="F8" s="32"/>
      <c r="G8" s="32"/>
      <c r="H8" s="41"/>
      <c r="I8" s="47">
        <f t="shared" si="0"/>
        <v>1</v>
      </c>
    </row>
    <row r="9" spans="1:9" ht="12.75">
      <c r="A9" s="57" t="s">
        <v>26</v>
      </c>
      <c r="B9" s="53">
        <v>1</v>
      </c>
      <c r="C9" s="32"/>
      <c r="D9" s="32"/>
      <c r="E9" s="32"/>
      <c r="F9" s="32"/>
      <c r="G9" s="32"/>
      <c r="H9" s="41"/>
      <c r="I9" s="47">
        <f t="shared" si="0"/>
        <v>1</v>
      </c>
    </row>
    <row r="10" spans="1:9" ht="12.75">
      <c r="A10" s="57" t="s">
        <v>32</v>
      </c>
      <c r="B10" s="53"/>
      <c r="C10" s="32"/>
      <c r="D10" s="32"/>
      <c r="E10" s="32"/>
      <c r="F10" s="32">
        <v>1</v>
      </c>
      <c r="G10" s="32"/>
      <c r="H10" s="41"/>
      <c r="I10" s="47">
        <f t="shared" si="0"/>
        <v>1</v>
      </c>
    </row>
    <row r="11" spans="1:9" ht="12.75">
      <c r="A11" s="57" t="s">
        <v>28</v>
      </c>
      <c r="B11" s="53">
        <v>0.5</v>
      </c>
      <c r="C11" s="32">
        <v>0.25</v>
      </c>
      <c r="D11" s="32"/>
      <c r="E11" s="32"/>
      <c r="F11" s="32">
        <v>0.25</v>
      </c>
      <c r="G11" s="32"/>
      <c r="H11" s="41"/>
      <c r="I11" s="47">
        <f t="shared" si="0"/>
        <v>1</v>
      </c>
    </row>
    <row r="12" spans="1:9" ht="12.75">
      <c r="A12" s="57" t="s">
        <v>34</v>
      </c>
      <c r="B12" s="53"/>
      <c r="C12" s="32"/>
      <c r="D12" s="32"/>
      <c r="E12" s="32"/>
      <c r="F12" s="32">
        <v>1</v>
      </c>
      <c r="G12" s="32"/>
      <c r="H12" s="41"/>
      <c r="I12" s="47">
        <f t="shared" si="0"/>
        <v>1</v>
      </c>
    </row>
    <row r="13" spans="1:9" ht="12.75">
      <c r="A13" s="57" t="s">
        <v>52</v>
      </c>
      <c r="B13" s="53">
        <v>0.2</v>
      </c>
      <c r="C13" s="32">
        <v>0.2</v>
      </c>
      <c r="D13" s="32"/>
      <c r="E13" s="32"/>
      <c r="F13" s="32">
        <v>0.2</v>
      </c>
      <c r="G13" s="32">
        <v>0.2</v>
      </c>
      <c r="H13" s="41">
        <v>0.2</v>
      </c>
      <c r="I13" s="47">
        <f t="shared" si="0"/>
        <v>1</v>
      </c>
    </row>
    <row r="14" spans="1:9" ht="12.75">
      <c r="A14" s="56" t="s">
        <v>33</v>
      </c>
      <c r="B14" s="52">
        <v>0.3</v>
      </c>
      <c r="C14" s="32">
        <v>0.5</v>
      </c>
      <c r="D14" s="32"/>
      <c r="E14" s="32"/>
      <c r="F14" s="32"/>
      <c r="G14" s="32">
        <v>0.2</v>
      </c>
      <c r="H14" s="41"/>
      <c r="I14" s="47">
        <f t="shared" si="0"/>
        <v>1</v>
      </c>
    </row>
    <row r="15" spans="1:9" ht="12.75">
      <c r="A15" s="57" t="s">
        <v>42</v>
      </c>
      <c r="B15" s="53"/>
      <c r="C15" s="32"/>
      <c r="D15" s="32">
        <v>1</v>
      </c>
      <c r="E15" s="32"/>
      <c r="F15" s="32"/>
      <c r="G15" s="32"/>
      <c r="H15" s="41"/>
      <c r="I15" s="47">
        <f t="shared" si="0"/>
        <v>1</v>
      </c>
    </row>
    <row r="16" spans="1:9" ht="12.75">
      <c r="A16" s="57" t="s">
        <v>54</v>
      </c>
      <c r="B16" s="53"/>
      <c r="C16" s="32">
        <v>0.6</v>
      </c>
      <c r="D16" s="32"/>
      <c r="E16" s="32"/>
      <c r="F16" s="32">
        <v>0.4</v>
      </c>
      <c r="G16" s="32"/>
      <c r="H16" s="41"/>
      <c r="I16" s="47">
        <f t="shared" si="0"/>
        <v>1</v>
      </c>
    </row>
    <row r="17" spans="1:9" ht="12.75">
      <c r="A17" s="57" t="s">
        <v>56</v>
      </c>
      <c r="B17" s="53"/>
      <c r="C17" s="32">
        <v>1</v>
      </c>
      <c r="D17" s="32"/>
      <c r="E17" s="32"/>
      <c r="F17" s="32"/>
      <c r="G17" s="32"/>
      <c r="H17" s="41"/>
      <c r="I17" s="47">
        <f t="shared" si="0"/>
        <v>1</v>
      </c>
    </row>
    <row r="18" spans="1:9" ht="12.75">
      <c r="A18" s="56" t="s">
        <v>45</v>
      </c>
      <c r="B18" s="52"/>
      <c r="C18" s="32"/>
      <c r="D18" s="32"/>
      <c r="E18" s="32">
        <v>1</v>
      </c>
      <c r="F18" s="32"/>
      <c r="G18" s="32"/>
      <c r="H18" s="41"/>
      <c r="I18" s="47">
        <f t="shared" si="0"/>
        <v>1</v>
      </c>
    </row>
    <row r="19" spans="1:9" ht="12.75">
      <c r="A19" s="56" t="s">
        <v>31</v>
      </c>
      <c r="B19" s="52">
        <v>0.25</v>
      </c>
      <c r="C19" s="32">
        <v>0.2</v>
      </c>
      <c r="D19" s="32"/>
      <c r="E19" s="32"/>
      <c r="F19" s="32">
        <v>0.2</v>
      </c>
      <c r="G19" s="32">
        <v>0.25</v>
      </c>
      <c r="H19" s="41">
        <v>0.1</v>
      </c>
      <c r="I19" s="47">
        <f t="shared" si="0"/>
        <v>1</v>
      </c>
    </row>
    <row r="20" spans="1:9" ht="12.75">
      <c r="A20" s="57" t="s">
        <v>30</v>
      </c>
      <c r="B20" s="53">
        <v>0.85</v>
      </c>
      <c r="C20" s="32">
        <v>0.05</v>
      </c>
      <c r="D20" s="32"/>
      <c r="E20" s="32"/>
      <c r="F20" s="32">
        <v>0.05</v>
      </c>
      <c r="G20" s="32">
        <v>0.05</v>
      </c>
      <c r="H20" s="41"/>
      <c r="I20" s="47">
        <f t="shared" si="0"/>
        <v>1</v>
      </c>
    </row>
    <row r="21" spans="1:9" ht="12.75">
      <c r="A21" s="56" t="s">
        <v>47</v>
      </c>
      <c r="B21" s="52"/>
      <c r="C21" s="32"/>
      <c r="D21" s="32"/>
      <c r="E21" s="32">
        <v>1</v>
      </c>
      <c r="F21" s="32"/>
      <c r="G21" s="32"/>
      <c r="H21" s="41"/>
      <c r="I21" s="47">
        <f t="shared" si="0"/>
        <v>1</v>
      </c>
    </row>
    <row r="22" spans="1:9" ht="12.75">
      <c r="A22" s="56" t="s">
        <v>49</v>
      </c>
      <c r="B22" s="52"/>
      <c r="C22" s="32"/>
      <c r="D22" s="32"/>
      <c r="E22" s="32">
        <v>1</v>
      </c>
      <c r="F22" s="32"/>
      <c r="G22" s="32"/>
      <c r="H22" s="41"/>
      <c r="I22" s="47">
        <f t="shared" si="0"/>
        <v>1</v>
      </c>
    </row>
    <row r="23" spans="1:9" ht="12.75">
      <c r="A23" s="56" t="s">
        <v>51</v>
      </c>
      <c r="B23" s="52"/>
      <c r="C23" s="32"/>
      <c r="D23" s="32"/>
      <c r="E23" s="32">
        <v>1</v>
      </c>
      <c r="F23" s="32"/>
      <c r="G23" s="32"/>
      <c r="H23" s="41"/>
      <c r="I23" s="47">
        <f t="shared" si="0"/>
        <v>1</v>
      </c>
    </row>
    <row r="24" spans="1:9" ht="12.75">
      <c r="A24" s="57" t="s">
        <v>59</v>
      </c>
      <c r="B24" s="53">
        <v>0.1</v>
      </c>
      <c r="C24" s="32">
        <v>0.6</v>
      </c>
      <c r="D24" s="32"/>
      <c r="E24" s="32"/>
      <c r="F24" s="32">
        <v>0.05</v>
      </c>
      <c r="G24" s="32">
        <v>0.25</v>
      </c>
      <c r="H24" s="41"/>
      <c r="I24" s="47">
        <f t="shared" si="0"/>
        <v>1</v>
      </c>
    </row>
    <row r="25" spans="1:9" ht="12.75">
      <c r="A25" s="56" t="s">
        <v>57</v>
      </c>
      <c r="B25" s="52"/>
      <c r="C25" s="32"/>
      <c r="D25" s="32"/>
      <c r="E25" s="32"/>
      <c r="F25" s="32"/>
      <c r="G25" s="32"/>
      <c r="H25" s="41">
        <v>1</v>
      </c>
      <c r="I25" s="47">
        <f t="shared" si="0"/>
        <v>1</v>
      </c>
    </row>
    <row r="26" spans="1:9" ht="12.75">
      <c r="A26" s="56" t="s">
        <v>58</v>
      </c>
      <c r="B26" s="52"/>
      <c r="C26" s="32"/>
      <c r="D26" s="32"/>
      <c r="E26" s="32"/>
      <c r="F26" s="32"/>
      <c r="G26" s="32"/>
      <c r="H26" s="41">
        <v>1</v>
      </c>
      <c r="I26" s="47">
        <f t="shared" si="0"/>
        <v>1</v>
      </c>
    </row>
    <row r="27" spans="1:9" ht="12.75">
      <c r="A27" s="56" t="s">
        <v>53</v>
      </c>
      <c r="B27" s="52"/>
      <c r="C27" s="32"/>
      <c r="D27" s="32"/>
      <c r="E27" s="32">
        <v>1</v>
      </c>
      <c r="F27" s="32"/>
      <c r="G27" s="32"/>
      <c r="H27" s="41"/>
      <c r="I27" s="47">
        <f t="shared" si="0"/>
        <v>1</v>
      </c>
    </row>
    <row r="28" spans="1:9" ht="12.75">
      <c r="A28" s="56" t="s">
        <v>55</v>
      </c>
      <c r="B28" s="52"/>
      <c r="C28" s="32"/>
      <c r="D28" s="32"/>
      <c r="E28" s="32">
        <v>1</v>
      </c>
      <c r="F28" s="32"/>
      <c r="G28" s="32"/>
      <c r="H28" s="41"/>
      <c r="I28" s="47">
        <f t="shared" si="0"/>
        <v>1</v>
      </c>
    </row>
    <row r="29" spans="1:9" ht="12.75">
      <c r="A29" s="56" t="s">
        <v>25</v>
      </c>
      <c r="B29" s="52"/>
      <c r="C29" s="32">
        <v>1</v>
      </c>
      <c r="D29" s="32"/>
      <c r="E29" s="32"/>
      <c r="F29" s="32"/>
      <c r="G29" s="32"/>
      <c r="H29" s="41"/>
      <c r="I29" s="47">
        <f t="shared" si="0"/>
        <v>1</v>
      </c>
    </row>
    <row r="30" spans="1:9" ht="12.75">
      <c r="A30" s="57" t="s">
        <v>36</v>
      </c>
      <c r="B30" s="53"/>
      <c r="C30" s="32"/>
      <c r="D30" s="32"/>
      <c r="E30" s="32"/>
      <c r="F30" s="32">
        <v>1</v>
      </c>
      <c r="G30" s="32"/>
      <c r="H30" s="41"/>
      <c r="I30" s="47">
        <f t="shared" si="0"/>
        <v>1</v>
      </c>
    </row>
    <row r="31" spans="1:9" ht="12.75">
      <c r="A31" s="56" t="s">
        <v>27</v>
      </c>
      <c r="B31" s="52">
        <v>0.35</v>
      </c>
      <c r="C31" s="32">
        <v>0.35</v>
      </c>
      <c r="D31" s="32">
        <v>0.1</v>
      </c>
      <c r="E31" s="32"/>
      <c r="F31" s="32">
        <v>0.1</v>
      </c>
      <c r="G31" s="32">
        <v>0.1</v>
      </c>
      <c r="H31" s="41"/>
      <c r="I31" s="47">
        <f t="shared" si="0"/>
        <v>0.9999999999999999</v>
      </c>
    </row>
    <row r="32" spans="1:9" ht="12.75">
      <c r="A32" s="57" t="s">
        <v>44</v>
      </c>
      <c r="B32" s="53"/>
      <c r="C32" s="32">
        <v>0.25</v>
      </c>
      <c r="D32" s="32">
        <v>0.75</v>
      </c>
      <c r="E32" s="32"/>
      <c r="F32" s="32"/>
      <c r="G32" s="32"/>
      <c r="H32" s="41"/>
      <c r="I32" s="47">
        <f t="shared" si="0"/>
        <v>1</v>
      </c>
    </row>
    <row r="33" spans="1:9" ht="12.75">
      <c r="A33" s="57" t="s">
        <v>46</v>
      </c>
      <c r="B33" s="53"/>
      <c r="C33" s="32">
        <v>0.5</v>
      </c>
      <c r="D33" s="32">
        <v>0.5</v>
      </c>
      <c r="E33" s="32"/>
      <c r="F33" s="32"/>
      <c r="G33" s="32"/>
      <c r="H33" s="41"/>
      <c r="I33" s="47">
        <f t="shared" si="0"/>
        <v>1</v>
      </c>
    </row>
    <row r="34" spans="1:9" ht="12.75">
      <c r="A34" s="56" t="s">
        <v>29</v>
      </c>
      <c r="B34" s="52"/>
      <c r="C34" s="32">
        <v>0.5</v>
      </c>
      <c r="D34" s="32">
        <v>0.3</v>
      </c>
      <c r="E34" s="32"/>
      <c r="F34" s="32"/>
      <c r="G34" s="32"/>
      <c r="H34" s="41">
        <v>0.2</v>
      </c>
      <c r="I34" s="47">
        <f t="shared" si="0"/>
        <v>1</v>
      </c>
    </row>
    <row r="35" spans="1:9" ht="12.75">
      <c r="A35" s="56" t="s">
        <v>35</v>
      </c>
      <c r="B35" s="52">
        <v>0.5</v>
      </c>
      <c r="C35" s="32"/>
      <c r="D35" s="32"/>
      <c r="E35" s="32"/>
      <c r="F35" s="32"/>
      <c r="G35" s="32">
        <v>0.5</v>
      </c>
      <c r="H35" s="41"/>
      <c r="I35" s="47">
        <f t="shared" si="0"/>
        <v>1</v>
      </c>
    </row>
    <row r="36" spans="1:9" ht="12.75">
      <c r="A36" s="56" t="s">
        <v>37</v>
      </c>
      <c r="B36" s="52"/>
      <c r="C36" s="32">
        <v>1</v>
      </c>
      <c r="D36" s="32"/>
      <c r="E36" s="32"/>
      <c r="F36" s="32"/>
      <c r="G36" s="32"/>
      <c r="H36" s="41"/>
      <c r="I36" s="47">
        <f t="shared" si="0"/>
        <v>1</v>
      </c>
    </row>
    <row r="37" spans="1:9" ht="12.75">
      <c r="A37" s="56" t="s">
        <v>60</v>
      </c>
      <c r="B37" s="52"/>
      <c r="C37" s="32"/>
      <c r="D37" s="32"/>
      <c r="E37" s="32"/>
      <c r="F37" s="32"/>
      <c r="G37" s="32"/>
      <c r="H37" s="41">
        <v>1</v>
      </c>
      <c r="I37" s="47">
        <f t="shared" si="0"/>
        <v>1</v>
      </c>
    </row>
    <row r="38" spans="1:9" ht="12.75">
      <c r="A38" s="57" t="s">
        <v>38</v>
      </c>
      <c r="B38" s="53"/>
      <c r="C38" s="32"/>
      <c r="D38" s="32"/>
      <c r="E38" s="32"/>
      <c r="F38" s="32">
        <v>1</v>
      </c>
      <c r="G38" s="32"/>
      <c r="H38" s="41"/>
      <c r="I38" s="47">
        <f t="shared" si="0"/>
        <v>1</v>
      </c>
    </row>
    <row r="39" spans="1:9" ht="13.5" thickBot="1">
      <c r="A39" s="58" t="s">
        <v>39</v>
      </c>
      <c r="B39" s="54">
        <v>0.4</v>
      </c>
      <c r="C39" s="33">
        <v>0.3</v>
      </c>
      <c r="D39" s="33"/>
      <c r="E39" s="33"/>
      <c r="F39" s="33"/>
      <c r="G39" s="33">
        <v>0.3</v>
      </c>
      <c r="H39" s="42"/>
      <c r="I39" s="48">
        <f t="shared" si="0"/>
        <v>1</v>
      </c>
    </row>
    <row r="40" spans="1:9" ht="13.5" thickBot="1">
      <c r="A40" s="36" t="s">
        <v>61</v>
      </c>
      <c r="B40" s="38">
        <f aca="true" t="shared" si="1" ref="B40:I40">SUM(B3:B39)</f>
        <v>4.75</v>
      </c>
      <c r="C40" s="35">
        <f t="shared" si="1"/>
        <v>9.600000000000001</v>
      </c>
      <c r="D40" s="35">
        <f t="shared" si="1"/>
        <v>3.75</v>
      </c>
      <c r="E40" s="35">
        <f t="shared" si="1"/>
        <v>7.8</v>
      </c>
      <c r="F40" s="35">
        <f t="shared" si="1"/>
        <v>5.35</v>
      </c>
      <c r="G40" s="35">
        <f t="shared" si="1"/>
        <v>1.85</v>
      </c>
      <c r="H40" s="43">
        <f t="shared" si="1"/>
        <v>3.9000000000000004</v>
      </c>
      <c r="I40" s="49">
        <f t="shared" si="1"/>
        <v>37</v>
      </c>
    </row>
    <row r="41" spans="1:9" ht="13.5" thickBot="1">
      <c r="A41" s="37" t="s">
        <v>62</v>
      </c>
      <c r="B41" s="39">
        <v>4.75</v>
      </c>
      <c r="C41" s="34">
        <v>9.6</v>
      </c>
      <c r="D41" s="34">
        <v>3.75</v>
      </c>
      <c r="E41" s="34">
        <v>7.8</v>
      </c>
      <c r="F41" s="34">
        <v>5.35</v>
      </c>
      <c r="G41" s="34">
        <v>1.85</v>
      </c>
      <c r="H41" s="44">
        <v>3.9</v>
      </c>
      <c r="I41" s="50">
        <f>SUM(B41:H41)</f>
        <v>37</v>
      </c>
    </row>
    <row r="43" ht="12.75">
      <c r="A43" t="s">
        <v>106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7" sqref="D17"/>
    </sheetView>
  </sheetViews>
  <sheetFormatPr defaultColWidth="9.140625" defaultRowHeight="12.75"/>
  <cols>
    <col min="1" max="1" width="21.28125" style="0" customWidth="1"/>
    <col min="2" max="2" width="16.28125" style="0" customWidth="1"/>
    <col min="3" max="3" width="10.57421875" style="0" customWidth="1"/>
    <col min="4" max="4" width="11.57421875" style="0" customWidth="1"/>
    <col min="5" max="5" width="0" style="0" hidden="1" customWidth="1"/>
    <col min="7" max="7" width="0" style="0" hidden="1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  <col min="19" max="19" width="0" style="0" hidden="1" customWidth="1"/>
  </cols>
  <sheetData>
    <row r="1" ht="16.5" thickBot="1">
      <c r="A1" s="195" t="s">
        <v>132</v>
      </c>
    </row>
    <row r="2" spans="1:4" ht="13.5" thickBot="1">
      <c r="A2" s="116" t="s">
        <v>0</v>
      </c>
      <c r="B2" s="145" t="s">
        <v>134</v>
      </c>
      <c r="C2" s="135" t="s">
        <v>130</v>
      </c>
      <c r="D2" s="175" t="s">
        <v>135</v>
      </c>
    </row>
    <row r="3" spans="1:4" ht="12.75">
      <c r="A3" s="6" t="s">
        <v>68</v>
      </c>
      <c r="B3" s="176">
        <v>59</v>
      </c>
      <c r="C3" s="176">
        <v>4.75</v>
      </c>
      <c r="D3" s="177">
        <f>B3/C3</f>
        <v>12.421052631578947</v>
      </c>
    </row>
    <row r="4" spans="1:4" ht="12.75">
      <c r="A4" s="10" t="s">
        <v>69</v>
      </c>
      <c r="B4" s="178">
        <v>78</v>
      </c>
      <c r="C4" s="178">
        <v>9.6</v>
      </c>
      <c r="D4" s="179">
        <f aca="true" t="shared" si="0" ref="D4:D10">B4/C4</f>
        <v>8.125</v>
      </c>
    </row>
    <row r="5" spans="1:4" ht="12.75">
      <c r="A5" s="10" t="s">
        <v>70</v>
      </c>
      <c r="B5" s="178">
        <v>35</v>
      </c>
      <c r="C5" s="178">
        <v>3.75</v>
      </c>
      <c r="D5" s="179">
        <f t="shared" si="0"/>
        <v>9.333333333333334</v>
      </c>
    </row>
    <row r="6" spans="1:4" ht="12.75">
      <c r="A6" s="10" t="s">
        <v>7</v>
      </c>
      <c r="B6" s="178">
        <v>48</v>
      </c>
      <c r="C6" s="178">
        <v>7.8</v>
      </c>
      <c r="D6" s="179">
        <f t="shared" si="0"/>
        <v>6.153846153846154</v>
      </c>
    </row>
    <row r="7" spans="1:4" ht="12.75">
      <c r="A7" s="10" t="s">
        <v>72</v>
      </c>
      <c r="B7" s="178">
        <v>28</v>
      </c>
      <c r="C7" s="178">
        <v>5.35</v>
      </c>
      <c r="D7" s="179">
        <f t="shared" si="0"/>
        <v>5.233644859813085</v>
      </c>
    </row>
    <row r="8" spans="1:4" ht="12.75">
      <c r="A8" s="10" t="s">
        <v>73</v>
      </c>
      <c r="B8" s="178">
        <v>13</v>
      </c>
      <c r="C8" s="178">
        <v>1.85</v>
      </c>
      <c r="D8" s="179">
        <f t="shared" si="0"/>
        <v>7.027027027027026</v>
      </c>
    </row>
    <row r="9" spans="1:4" ht="13.5" thickBot="1">
      <c r="A9" s="14" t="s">
        <v>74</v>
      </c>
      <c r="B9" s="180">
        <v>65</v>
      </c>
      <c r="C9" s="180">
        <v>3.9</v>
      </c>
      <c r="D9" s="181">
        <f t="shared" si="0"/>
        <v>16.666666666666668</v>
      </c>
    </row>
    <row r="10" spans="1:4" ht="13.5" thickBot="1">
      <c r="A10" s="117" t="s">
        <v>10</v>
      </c>
      <c r="B10" s="182">
        <f>SUM(B3:B9)</f>
        <v>326</v>
      </c>
      <c r="C10" s="182">
        <f>SUM(C3:C9)</f>
        <v>37</v>
      </c>
      <c r="D10" s="183">
        <f t="shared" si="0"/>
        <v>8.81081081081081</v>
      </c>
    </row>
    <row r="12" ht="12.75">
      <c r="A12" s="133" t="s">
        <v>137</v>
      </c>
    </row>
    <row r="14" ht="16.5" thickBot="1">
      <c r="A14" s="195" t="s">
        <v>133</v>
      </c>
    </row>
    <row r="15" spans="1:4" ht="13.5" thickBot="1">
      <c r="A15" s="116" t="s">
        <v>77</v>
      </c>
      <c r="B15" s="135" t="s">
        <v>134</v>
      </c>
      <c r="C15" s="188" t="s">
        <v>130</v>
      </c>
      <c r="D15" s="175" t="s">
        <v>135</v>
      </c>
    </row>
    <row r="16" spans="1:4" ht="12.75">
      <c r="A16" s="106" t="s">
        <v>103</v>
      </c>
      <c r="B16" s="192">
        <v>17</v>
      </c>
      <c r="C16" s="189">
        <v>3.7</v>
      </c>
      <c r="D16" s="177">
        <f>B16/C16</f>
        <v>4.594594594594595</v>
      </c>
    </row>
    <row r="17" spans="1:4" ht="12.75">
      <c r="A17" s="10" t="s">
        <v>81</v>
      </c>
      <c r="B17" s="193">
        <v>106</v>
      </c>
      <c r="C17" s="190">
        <v>7</v>
      </c>
      <c r="D17" s="179">
        <f aca="true" t="shared" si="1" ref="D17:D24">B17/C17</f>
        <v>15.142857142857142</v>
      </c>
    </row>
    <row r="18" spans="1:4" ht="12.75">
      <c r="A18" s="10" t="s">
        <v>82</v>
      </c>
      <c r="B18" s="193">
        <v>23</v>
      </c>
      <c r="C18" s="190">
        <v>2.6</v>
      </c>
      <c r="D18" s="179">
        <f t="shared" si="1"/>
        <v>8.846153846153847</v>
      </c>
    </row>
    <row r="19" spans="1:4" ht="12.75">
      <c r="A19" s="10" t="s">
        <v>83</v>
      </c>
      <c r="B19" s="193">
        <v>25</v>
      </c>
      <c r="C19" s="190">
        <v>3.2</v>
      </c>
      <c r="D19" s="179">
        <f t="shared" si="1"/>
        <v>7.8125</v>
      </c>
    </row>
    <row r="20" spans="1:4" ht="12.75">
      <c r="A20" s="10" t="s">
        <v>9</v>
      </c>
      <c r="B20" s="193">
        <v>48</v>
      </c>
      <c r="C20" s="190">
        <v>3</v>
      </c>
      <c r="D20" s="179">
        <f t="shared" si="1"/>
        <v>16</v>
      </c>
    </row>
    <row r="21" spans="1:4" ht="12.75">
      <c r="A21" s="10" t="s">
        <v>84</v>
      </c>
      <c r="B21" s="193">
        <v>32</v>
      </c>
      <c r="C21" s="190">
        <v>3.5</v>
      </c>
      <c r="D21" s="179">
        <f t="shared" si="1"/>
        <v>9.142857142857142</v>
      </c>
    </row>
    <row r="22" spans="1:4" ht="12.75">
      <c r="A22" s="10" t="s">
        <v>85</v>
      </c>
      <c r="B22" s="193">
        <v>47</v>
      </c>
      <c r="C22" s="190">
        <v>7.5</v>
      </c>
      <c r="D22" s="181">
        <f t="shared" si="1"/>
        <v>6.266666666666667</v>
      </c>
    </row>
    <row r="23" spans="1:4" ht="12.75">
      <c r="A23" s="10" t="s">
        <v>72</v>
      </c>
      <c r="B23" s="193">
        <v>20</v>
      </c>
      <c r="C23" s="190">
        <v>3.8</v>
      </c>
      <c r="D23" s="181">
        <f t="shared" si="1"/>
        <v>5.2631578947368425</v>
      </c>
    </row>
    <row r="24" spans="1:4" ht="13.5" thickBot="1">
      <c r="A24" s="14" t="s">
        <v>86</v>
      </c>
      <c r="B24" s="194">
        <v>9</v>
      </c>
      <c r="C24" s="191">
        <v>2.7</v>
      </c>
      <c r="D24" s="181">
        <f t="shared" si="1"/>
        <v>3.333333333333333</v>
      </c>
    </row>
    <row r="25" spans="1:4" ht="13.5" thickBot="1">
      <c r="A25" s="117" t="s">
        <v>10</v>
      </c>
      <c r="B25" s="134">
        <f>SUM(B16:B24)</f>
        <v>327</v>
      </c>
      <c r="C25" s="174">
        <f>SUM(C16:C24)</f>
        <v>37</v>
      </c>
      <c r="D25" s="184">
        <f>B25/C25</f>
        <v>8.837837837837839</v>
      </c>
    </row>
    <row r="27" ht="12.75">
      <c r="A27" s="133" t="s">
        <v>136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&amp;C&amp;"Arial,Bold"&amp;12RCEP Number of Journal Papers, Proceedings &amp; Books Autumn 1999 to Spring 2002</oddHeader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G34" sqref="G34"/>
    </sheetView>
  </sheetViews>
  <sheetFormatPr defaultColWidth="9.140625" defaultRowHeight="12.75"/>
  <cols>
    <col min="1" max="1" width="21.00390625" style="0" customWidth="1"/>
    <col min="2" max="2" width="14.7109375" style="0" bestFit="1" customWidth="1"/>
    <col min="3" max="3" width="10.574218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  <col min="19" max="19" width="0" style="0" hidden="1" customWidth="1"/>
  </cols>
  <sheetData>
    <row r="1" ht="16.5" thickBot="1">
      <c r="A1" s="195" t="s">
        <v>125</v>
      </c>
    </row>
    <row r="2" spans="1:4" ht="13.5" thickBot="1">
      <c r="A2" s="116" t="s">
        <v>0</v>
      </c>
      <c r="B2" s="145" t="s">
        <v>129</v>
      </c>
      <c r="C2" s="135" t="s">
        <v>130</v>
      </c>
      <c r="D2" s="175" t="s">
        <v>131</v>
      </c>
    </row>
    <row r="3" spans="1:4" ht="12.75">
      <c r="A3" s="6" t="s">
        <v>68</v>
      </c>
      <c r="B3" s="176">
        <v>339</v>
      </c>
      <c r="C3" s="176">
        <v>4.75</v>
      </c>
      <c r="D3" s="177">
        <f>B3/C3</f>
        <v>71.36842105263158</v>
      </c>
    </row>
    <row r="4" spans="1:4" ht="12.75">
      <c r="A4" s="10" t="s">
        <v>69</v>
      </c>
      <c r="B4" s="178">
        <v>460</v>
      </c>
      <c r="C4" s="178">
        <v>9.6</v>
      </c>
      <c r="D4" s="179">
        <f aca="true" t="shared" si="0" ref="D4:D10">B4/C4</f>
        <v>47.91666666666667</v>
      </c>
    </row>
    <row r="5" spans="1:4" ht="12.75">
      <c r="A5" s="10" t="s">
        <v>70</v>
      </c>
      <c r="B5" s="178">
        <v>179</v>
      </c>
      <c r="C5" s="178">
        <v>3.75</v>
      </c>
      <c r="D5" s="179">
        <f t="shared" si="0"/>
        <v>47.733333333333334</v>
      </c>
    </row>
    <row r="6" spans="1:4" ht="12.75">
      <c r="A6" s="10" t="s">
        <v>7</v>
      </c>
      <c r="B6" s="178">
        <v>397</v>
      </c>
      <c r="C6" s="178">
        <v>7.8</v>
      </c>
      <c r="D6" s="179">
        <f t="shared" si="0"/>
        <v>50.8974358974359</v>
      </c>
    </row>
    <row r="7" spans="1:4" ht="12.75">
      <c r="A7" s="10" t="s">
        <v>72</v>
      </c>
      <c r="B7" s="178">
        <v>709</v>
      </c>
      <c r="C7" s="178">
        <v>5.35</v>
      </c>
      <c r="D7" s="179">
        <f t="shared" si="0"/>
        <v>132.52336448598132</v>
      </c>
    </row>
    <row r="8" spans="1:4" ht="12.75">
      <c r="A8" s="10" t="s">
        <v>73</v>
      </c>
      <c r="B8" s="178">
        <v>89</v>
      </c>
      <c r="C8" s="178">
        <v>1.85</v>
      </c>
      <c r="D8" s="179">
        <f t="shared" si="0"/>
        <v>48.108108108108105</v>
      </c>
    </row>
    <row r="9" spans="1:4" ht="13.5" thickBot="1">
      <c r="A9" s="14" t="s">
        <v>74</v>
      </c>
      <c r="B9" s="180">
        <v>386</v>
      </c>
      <c r="C9" s="180">
        <v>3.9</v>
      </c>
      <c r="D9" s="181">
        <f t="shared" si="0"/>
        <v>98.97435897435898</v>
      </c>
    </row>
    <row r="10" spans="1:4" ht="13.5" thickBot="1">
      <c r="A10" s="117" t="s">
        <v>10</v>
      </c>
      <c r="B10" s="182">
        <f>SUM(B3:B9)</f>
        <v>2559</v>
      </c>
      <c r="C10" s="182">
        <f>SUM(C3:C9)</f>
        <v>37</v>
      </c>
      <c r="D10" s="183">
        <f t="shared" si="0"/>
        <v>69.16216216216216</v>
      </c>
    </row>
    <row r="12" ht="12.75">
      <c r="A12" s="133" t="s">
        <v>126</v>
      </c>
    </row>
    <row r="14" ht="16.5" thickBot="1">
      <c r="A14" s="195" t="s">
        <v>128</v>
      </c>
    </row>
    <row r="15" spans="1:4" ht="13.5" thickBot="1">
      <c r="A15" s="116" t="s">
        <v>77</v>
      </c>
      <c r="B15" s="135" t="s">
        <v>129</v>
      </c>
      <c r="C15" s="188" t="s">
        <v>130</v>
      </c>
      <c r="D15" s="175" t="s">
        <v>131</v>
      </c>
    </row>
    <row r="16" spans="1:4" ht="12.75">
      <c r="A16" s="106" t="s">
        <v>103</v>
      </c>
      <c r="B16" s="192">
        <v>114</v>
      </c>
      <c r="C16" s="189">
        <v>3.7</v>
      </c>
      <c r="D16" s="177">
        <f>B16/C16</f>
        <v>30.81081081081081</v>
      </c>
    </row>
    <row r="17" spans="1:4" ht="12.75">
      <c r="A17" s="10" t="s">
        <v>81</v>
      </c>
      <c r="B17" s="193">
        <v>530</v>
      </c>
      <c r="C17" s="190">
        <v>7</v>
      </c>
      <c r="D17" s="179">
        <f aca="true" t="shared" si="1" ref="D17:D24">B17/C17</f>
        <v>75.71428571428571</v>
      </c>
    </row>
    <row r="18" spans="1:4" ht="12.75">
      <c r="A18" s="10" t="s">
        <v>82</v>
      </c>
      <c r="B18" s="193">
        <v>158</v>
      </c>
      <c r="C18" s="190">
        <v>2.6</v>
      </c>
      <c r="D18" s="179">
        <f t="shared" si="1"/>
        <v>60.76923076923077</v>
      </c>
    </row>
    <row r="19" spans="1:4" ht="12.75">
      <c r="A19" s="10" t="s">
        <v>83</v>
      </c>
      <c r="B19" s="193">
        <v>186</v>
      </c>
      <c r="C19" s="190">
        <v>3.2</v>
      </c>
      <c r="D19" s="179">
        <f t="shared" si="1"/>
        <v>58.125</v>
      </c>
    </row>
    <row r="20" spans="1:4" ht="12.75">
      <c r="A20" s="10" t="s">
        <v>9</v>
      </c>
      <c r="B20" s="193">
        <v>309</v>
      </c>
      <c r="C20" s="190">
        <v>3</v>
      </c>
      <c r="D20" s="179">
        <f t="shared" si="1"/>
        <v>103</v>
      </c>
    </row>
    <row r="21" spans="1:4" ht="12.75">
      <c r="A21" s="10" t="s">
        <v>84</v>
      </c>
      <c r="B21" s="193">
        <v>152</v>
      </c>
      <c r="C21" s="190">
        <v>3.5</v>
      </c>
      <c r="D21" s="179">
        <f t="shared" si="1"/>
        <v>43.42857142857143</v>
      </c>
    </row>
    <row r="22" spans="1:4" ht="12.75">
      <c r="A22" s="10" t="s">
        <v>85</v>
      </c>
      <c r="B22" s="193">
        <v>364</v>
      </c>
      <c r="C22" s="190">
        <v>7.5</v>
      </c>
      <c r="D22" s="181">
        <f t="shared" si="1"/>
        <v>48.53333333333333</v>
      </c>
    </row>
    <row r="23" spans="1:4" ht="12.75">
      <c r="A23" s="10" t="s">
        <v>72</v>
      </c>
      <c r="B23" s="193">
        <v>619</v>
      </c>
      <c r="C23" s="190">
        <v>3.8</v>
      </c>
      <c r="D23" s="181">
        <f t="shared" si="1"/>
        <v>162.89473684210526</v>
      </c>
    </row>
    <row r="24" spans="1:4" ht="13.5" thickBot="1">
      <c r="A24" s="14" t="s">
        <v>86</v>
      </c>
      <c r="B24" s="194">
        <v>129</v>
      </c>
      <c r="C24" s="191">
        <v>2.7</v>
      </c>
      <c r="D24" s="181">
        <f t="shared" si="1"/>
        <v>47.77777777777777</v>
      </c>
    </row>
    <row r="25" spans="1:4" ht="13.5" thickBot="1">
      <c r="A25" s="117" t="s">
        <v>10</v>
      </c>
      <c r="B25" s="134">
        <f>SUM(B16:B24)</f>
        <v>2561</v>
      </c>
      <c r="C25" s="174">
        <f>SUM(C16:C24)</f>
        <v>37</v>
      </c>
      <c r="D25" s="184">
        <f>B25/C25</f>
        <v>69.21621621621621</v>
      </c>
    </row>
    <row r="27" ht="12.75">
      <c r="A27" s="133" t="s">
        <v>127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&amp;C&amp;"Arial,Bold"&amp;12RCEP Number of Public &amp; Professional Service Activities Autumn 1999 to Spring 2002</oddHead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G9" sqref="G9"/>
    </sheetView>
  </sheetViews>
  <sheetFormatPr defaultColWidth="9.140625" defaultRowHeight="12.75"/>
  <cols>
    <col min="1" max="1" width="22.57421875" style="0" customWidth="1"/>
    <col min="2" max="4" width="10.7109375" style="0" customWidth="1"/>
  </cols>
  <sheetData>
    <row r="2" ht="16.5" thickBot="1">
      <c r="A2" s="109" t="s">
        <v>107</v>
      </c>
    </row>
    <row r="3" spans="1:4" ht="13.5" thickBot="1">
      <c r="A3" s="116" t="s">
        <v>0</v>
      </c>
      <c r="B3" s="145" t="s">
        <v>91</v>
      </c>
      <c r="C3" s="135" t="s">
        <v>92</v>
      </c>
      <c r="D3" s="143" t="s">
        <v>93</v>
      </c>
    </row>
    <row r="4" spans="1:4" ht="12.75">
      <c r="A4" s="6" t="s">
        <v>68</v>
      </c>
      <c r="B4" s="146">
        <v>15</v>
      </c>
      <c r="C4" s="6">
        <v>6</v>
      </c>
      <c r="D4" s="140">
        <v>3</v>
      </c>
    </row>
    <row r="5" spans="1:4" ht="12.75">
      <c r="A5" s="10" t="s">
        <v>69</v>
      </c>
      <c r="B5" s="147">
        <v>8</v>
      </c>
      <c r="C5" s="10">
        <v>5</v>
      </c>
      <c r="D5" s="141">
        <v>1</v>
      </c>
    </row>
    <row r="6" spans="1:4" ht="12.75">
      <c r="A6" s="10" t="s">
        <v>70</v>
      </c>
      <c r="B6" s="147">
        <v>9</v>
      </c>
      <c r="C6" s="10">
        <v>0</v>
      </c>
      <c r="D6" s="141">
        <v>5</v>
      </c>
    </row>
    <row r="7" spans="1:4" ht="12.75">
      <c r="A7" s="10" t="s">
        <v>7</v>
      </c>
      <c r="B7" s="147">
        <v>8</v>
      </c>
      <c r="C7" s="10">
        <v>8</v>
      </c>
      <c r="D7" s="141">
        <v>0</v>
      </c>
    </row>
    <row r="8" spans="1:4" ht="12.75">
      <c r="A8" s="10" t="s">
        <v>72</v>
      </c>
      <c r="B8" s="147">
        <v>11</v>
      </c>
      <c r="C8" s="10">
        <v>8</v>
      </c>
      <c r="D8" s="141">
        <v>0</v>
      </c>
    </row>
    <row r="9" spans="1:4" ht="12.75">
      <c r="A9" s="10" t="s">
        <v>73</v>
      </c>
      <c r="B9" s="147">
        <v>0</v>
      </c>
      <c r="C9" s="153">
        <v>4</v>
      </c>
      <c r="D9" s="152">
        <v>1</v>
      </c>
    </row>
    <row r="10" spans="1:4" ht="13.5" thickBot="1">
      <c r="A10" s="14" t="s">
        <v>74</v>
      </c>
      <c r="B10" s="148">
        <v>7</v>
      </c>
      <c r="C10" s="136">
        <v>11</v>
      </c>
      <c r="D10" s="142">
        <v>3</v>
      </c>
    </row>
    <row r="11" spans="1:4" ht="13.5" thickBot="1">
      <c r="A11" s="117" t="s">
        <v>10</v>
      </c>
      <c r="B11" s="149">
        <f>SUM(B4:B10)</f>
        <v>58</v>
      </c>
      <c r="C11" s="137">
        <f>SUM(C4:C10)</f>
        <v>42</v>
      </c>
      <c r="D11" s="137">
        <f>SUM(D4:D10)</f>
        <v>13</v>
      </c>
    </row>
    <row r="12" ht="12.75">
      <c r="D12" s="1"/>
    </row>
    <row r="13" ht="12.75">
      <c r="A13" s="133" t="s">
        <v>108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&amp;C&amp;"Arial,Bold"&amp;14RCEP Number of Undergraduates Involved in Research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M9" sqref="M9"/>
    </sheetView>
  </sheetViews>
  <sheetFormatPr defaultColWidth="9.140625" defaultRowHeight="12.75"/>
  <cols>
    <col min="1" max="1" width="20.140625" style="0" customWidth="1"/>
    <col min="2" max="11" width="8.57421875" style="0" customWidth="1"/>
  </cols>
  <sheetData>
    <row r="1" spans="1:11" ht="13.5" thickBot="1">
      <c r="A1" s="92" t="s">
        <v>119</v>
      </c>
      <c r="B1" s="59"/>
      <c r="C1" s="59"/>
      <c r="D1" s="59"/>
      <c r="E1" s="59"/>
      <c r="F1" s="59"/>
      <c r="G1" s="59"/>
      <c r="H1" s="59"/>
      <c r="I1" s="59"/>
      <c r="J1" s="59"/>
      <c r="K1" s="29"/>
    </row>
    <row r="2" spans="1:11" ht="13.5" thickBot="1">
      <c r="A2" s="90" t="s">
        <v>75</v>
      </c>
      <c r="B2" s="185" t="s">
        <v>96</v>
      </c>
      <c r="C2" s="186" t="s">
        <v>99</v>
      </c>
      <c r="D2" s="186" t="s">
        <v>97</v>
      </c>
      <c r="E2" s="186" t="s">
        <v>23</v>
      </c>
      <c r="F2" s="186" t="s">
        <v>21</v>
      </c>
      <c r="G2" s="186" t="s">
        <v>98</v>
      </c>
      <c r="H2" s="187" t="s">
        <v>20</v>
      </c>
      <c r="I2" s="187" t="s">
        <v>100</v>
      </c>
      <c r="J2" s="187" t="s">
        <v>101</v>
      </c>
      <c r="K2" s="45">
        <v>1</v>
      </c>
    </row>
    <row r="3" spans="1:11" ht="12.75">
      <c r="A3" s="55" t="s">
        <v>24</v>
      </c>
      <c r="B3" s="51">
        <v>1</v>
      </c>
      <c r="C3" s="31"/>
      <c r="D3" s="31"/>
      <c r="E3" s="31"/>
      <c r="F3" s="31"/>
      <c r="G3" s="31"/>
      <c r="H3" s="40"/>
      <c r="I3" s="40"/>
      <c r="J3" s="40"/>
      <c r="K3" s="46">
        <f aca="true" t="shared" si="0" ref="K3:K39">SUM(B3:J3)</f>
        <v>1</v>
      </c>
    </row>
    <row r="4" spans="1:11" ht="12.75">
      <c r="A4" s="56" t="s">
        <v>43</v>
      </c>
      <c r="B4" s="52"/>
      <c r="C4" s="32"/>
      <c r="D4" s="32"/>
      <c r="E4" s="32"/>
      <c r="F4" s="32"/>
      <c r="G4" s="32"/>
      <c r="H4" s="41">
        <v>1</v>
      </c>
      <c r="I4" s="41"/>
      <c r="J4" s="41"/>
      <c r="K4" s="47">
        <f t="shared" si="0"/>
        <v>1</v>
      </c>
    </row>
    <row r="5" spans="1:11" ht="12.75">
      <c r="A5" s="57" t="s">
        <v>48</v>
      </c>
      <c r="B5" s="53"/>
      <c r="C5" s="32">
        <v>1</v>
      </c>
      <c r="D5" s="32"/>
      <c r="E5" s="32"/>
      <c r="F5" s="32"/>
      <c r="G5" s="32"/>
      <c r="H5" s="41"/>
      <c r="I5" s="41"/>
      <c r="J5" s="41"/>
      <c r="K5" s="47">
        <f t="shared" si="0"/>
        <v>1</v>
      </c>
    </row>
    <row r="6" spans="1:11" ht="12.75">
      <c r="A6" s="57" t="s">
        <v>40</v>
      </c>
      <c r="B6" s="53"/>
      <c r="C6" s="32"/>
      <c r="D6" s="32"/>
      <c r="E6" s="32"/>
      <c r="F6" s="32"/>
      <c r="G6" s="32"/>
      <c r="H6" s="41"/>
      <c r="I6" s="41"/>
      <c r="J6" s="41">
        <v>1</v>
      </c>
      <c r="K6" s="47">
        <f t="shared" si="0"/>
        <v>1</v>
      </c>
    </row>
    <row r="7" spans="1:11" ht="12.75">
      <c r="A7" s="56" t="s">
        <v>41</v>
      </c>
      <c r="B7" s="52"/>
      <c r="C7" s="32"/>
      <c r="D7" s="32"/>
      <c r="E7" s="32"/>
      <c r="F7" s="32"/>
      <c r="G7" s="32"/>
      <c r="H7" s="41"/>
      <c r="I7" s="41">
        <v>1</v>
      </c>
      <c r="J7" s="41"/>
      <c r="K7" s="47">
        <f t="shared" si="0"/>
        <v>1</v>
      </c>
    </row>
    <row r="8" spans="1:11" ht="12.75">
      <c r="A8" s="57" t="s">
        <v>50</v>
      </c>
      <c r="B8" s="53"/>
      <c r="C8" s="32"/>
      <c r="D8" s="32">
        <v>0.5</v>
      </c>
      <c r="E8" s="32"/>
      <c r="F8" s="32"/>
      <c r="G8" s="32"/>
      <c r="H8" s="41">
        <v>0.5</v>
      </c>
      <c r="I8" s="41"/>
      <c r="J8" s="41"/>
      <c r="K8" s="47">
        <f t="shared" si="0"/>
        <v>1</v>
      </c>
    </row>
    <row r="9" spans="1:11" ht="12.75">
      <c r="A9" s="57" t="s">
        <v>26</v>
      </c>
      <c r="B9" s="53">
        <v>1</v>
      </c>
      <c r="C9" s="32"/>
      <c r="D9" s="32"/>
      <c r="E9" s="32"/>
      <c r="F9" s="32"/>
      <c r="G9" s="32"/>
      <c r="H9" s="41"/>
      <c r="I9" s="41"/>
      <c r="J9" s="41"/>
      <c r="K9" s="47">
        <f t="shared" si="0"/>
        <v>1</v>
      </c>
    </row>
    <row r="10" spans="1:11" ht="12.75">
      <c r="A10" s="57" t="s">
        <v>32</v>
      </c>
      <c r="B10" s="53"/>
      <c r="C10" s="32"/>
      <c r="D10" s="32"/>
      <c r="E10" s="32"/>
      <c r="F10" s="32">
        <v>1</v>
      </c>
      <c r="G10" s="32"/>
      <c r="H10" s="41"/>
      <c r="I10" s="41"/>
      <c r="J10" s="41"/>
      <c r="K10" s="47">
        <f t="shared" si="0"/>
        <v>1</v>
      </c>
    </row>
    <row r="11" spans="1:11" ht="12.75">
      <c r="A11" s="57" t="s">
        <v>28</v>
      </c>
      <c r="B11" s="53">
        <v>0.9</v>
      </c>
      <c r="C11" s="32"/>
      <c r="D11" s="32"/>
      <c r="E11" s="32"/>
      <c r="F11" s="32"/>
      <c r="G11" s="32">
        <v>0.1</v>
      </c>
      <c r="H11" s="41"/>
      <c r="I11" s="41"/>
      <c r="J11" s="41"/>
      <c r="K11" s="47">
        <f t="shared" si="0"/>
        <v>1</v>
      </c>
    </row>
    <row r="12" spans="1:11" ht="12.75">
      <c r="A12" s="57" t="s">
        <v>34</v>
      </c>
      <c r="B12" s="53">
        <v>0.1</v>
      </c>
      <c r="C12" s="32"/>
      <c r="D12" s="32"/>
      <c r="E12" s="32"/>
      <c r="F12" s="32">
        <v>0.9</v>
      </c>
      <c r="G12" s="32"/>
      <c r="H12" s="41"/>
      <c r="I12" s="41"/>
      <c r="J12" s="41"/>
      <c r="K12" s="47">
        <f t="shared" si="0"/>
        <v>1</v>
      </c>
    </row>
    <row r="13" spans="1:11" ht="12.75">
      <c r="A13" s="57" t="s">
        <v>52</v>
      </c>
      <c r="B13" s="53">
        <v>0.8</v>
      </c>
      <c r="C13" s="32">
        <v>0.2</v>
      </c>
      <c r="D13" s="32"/>
      <c r="E13" s="32"/>
      <c r="F13" s="32"/>
      <c r="G13" s="32"/>
      <c r="H13" s="41"/>
      <c r="I13" s="41"/>
      <c r="J13" s="41"/>
      <c r="K13" s="47">
        <f t="shared" si="0"/>
        <v>1</v>
      </c>
    </row>
    <row r="14" spans="1:11" ht="12.75">
      <c r="A14" s="56" t="s">
        <v>33</v>
      </c>
      <c r="B14" s="52">
        <v>0.9</v>
      </c>
      <c r="C14" s="32"/>
      <c r="D14" s="32">
        <v>0.1</v>
      </c>
      <c r="E14" s="32"/>
      <c r="F14" s="32"/>
      <c r="G14" s="32"/>
      <c r="H14" s="41"/>
      <c r="I14" s="41"/>
      <c r="J14" s="41"/>
      <c r="K14" s="47">
        <f t="shared" si="0"/>
        <v>1</v>
      </c>
    </row>
    <row r="15" spans="1:11" ht="12.75">
      <c r="A15" s="57" t="s">
        <v>42</v>
      </c>
      <c r="B15" s="53"/>
      <c r="C15" s="32"/>
      <c r="D15" s="32"/>
      <c r="E15" s="32"/>
      <c r="F15" s="32"/>
      <c r="G15" s="32"/>
      <c r="H15" s="41"/>
      <c r="I15" s="41"/>
      <c r="J15" s="41">
        <v>1</v>
      </c>
      <c r="K15" s="47">
        <f t="shared" si="0"/>
        <v>1</v>
      </c>
    </row>
    <row r="16" spans="1:11" ht="12.75">
      <c r="A16" s="57" t="s">
        <v>54</v>
      </c>
      <c r="B16" s="53"/>
      <c r="C16" s="32"/>
      <c r="D16" s="32">
        <v>1</v>
      </c>
      <c r="E16" s="32"/>
      <c r="F16" s="32"/>
      <c r="G16" s="32"/>
      <c r="H16" s="41"/>
      <c r="I16" s="41"/>
      <c r="J16" s="41"/>
      <c r="K16" s="47">
        <f t="shared" si="0"/>
        <v>1</v>
      </c>
    </row>
    <row r="17" spans="1:11" ht="12.75">
      <c r="A17" s="57" t="s">
        <v>56</v>
      </c>
      <c r="B17" s="53"/>
      <c r="C17" s="32">
        <v>1</v>
      </c>
      <c r="D17" s="32"/>
      <c r="E17" s="32"/>
      <c r="F17" s="32"/>
      <c r="G17" s="32"/>
      <c r="H17" s="41"/>
      <c r="I17" s="41"/>
      <c r="J17" s="41"/>
      <c r="K17" s="47">
        <f t="shared" si="0"/>
        <v>1</v>
      </c>
    </row>
    <row r="18" spans="1:11" ht="12.75">
      <c r="A18" s="56" t="s">
        <v>45</v>
      </c>
      <c r="B18" s="52"/>
      <c r="C18" s="32"/>
      <c r="D18" s="32"/>
      <c r="E18" s="32"/>
      <c r="F18" s="32"/>
      <c r="G18" s="32"/>
      <c r="H18" s="41">
        <v>1</v>
      </c>
      <c r="I18" s="41"/>
      <c r="J18" s="41"/>
      <c r="K18" s="47">
        <f t="shared" si="0"/>
        <v>1</v>
      </c>
    </row>
    <row r="19" spans="1:11" ht="12.75">
      <c r="A19" s="56" t="s">
        <v>31</v>
      </c>
      <c r="B19" s="52">
        <v>0.1</v>
      </c>
      <c r="C19" s="32"/>
      <c r="D19" s="32"/>
      <c r="E19" s="32"/>
      <c r="F19" s="32"/>
      <c r="G19" s="32">
        <v>0.9</v>
      </c>
      <c r="H19" s="41"/>
      <c r="I19" s="41"/>
      <c r="J19" s="41"/>
      <c r="K19" s="47">
        <f t="shared" si="0"/>
        <v>1</v>
      </c>
    </row>
    <row r="20" spans="1:11" ht="12.75">
      <c r="A20" s="57" t="s">
        <v>30</v>
      </c>
      <c r="B20" s="53">
        <v>1</v>
      </c>
      <c r="C20" s="32"/>
      <c r="D20" s="32"/>
      <c r="E20" s="32"/>
      <c r="F20" s="32"/>
      <c r="G20" s="32"/>
      <c r="H20" s="41"/>
      <c r="I20" s="41"/>
      <c r="J20" s="41"/>
      <c r="K20" s="47">
        <f t="shared" si="0"/>
        <v>1</v>
      </c>
    </row>
    <row r="21" spans="1:11" ht="12.75">
      <c r="A21" s="56" t="s">
        <v>47</v>
      </c>
      <c r="B21" s="52"/>
      <c r="C21" s="32"/>
      <c r="D21" s="32"/>
      <c r="E21" s="32"/>
      <c r="F21" s="32"/>
      <c r="G21" s="32"/>
      <c r="H21" s="41">
        <v>1</v>
      </c>
      <c r="I21" s="41"/>
      <c r="J21" s="41"/>
      <c r="K21" s="47">
        <f t="shared" si="0"/>
        <v>1</v>
      </c>
    </row>
    <row r="22" spans="1:11" ht="12.75">
      <c r="A22" s="56" t="s">
        <v>49</v>
      </c>
      <c r="B22" s="52"/>
      <c r="C22" s="32"/>
      <c r="D22" s="32"/>
      <c r="E22" s="32"/>
      <c r="F22" s="32"/>
      <c r="G22" s="32"/>
      <c r="H22" s="41">
        <v>1</v>
      </c>
      <c r="I22" s="41"/>
      <c r="J22" s="41"/>
      <c r="K22" s="47">
        <f t="shared" si="0"/>
        <v>1</v>
      </c>
    </row>
    <row r="23" spans="1:11" ht="12.75">
      <c r="A23" s="56" t="s">
        <v>51</v>
      </c>
      <c r="B23" s="52"/>
      <c r="C23" s="32"/>
      <c r="D23" s="32"/>
      <c r="E23" s="32"/>
      <c r="F23" s="32"/>
      <c r="G23" s="32"/>
      <c r="H23" s="41">
        <v>1</v>
      </c>
      <c r="I23" s="41"/>
      <c r="J23" s="41"/>
      <c r="K23" s="47">
        <f t="shared" si="0"/>
        <v>1</v>
      </c>
    </row>
    <row r="24" spans="1:11" ht="12.75">
      <c r="A24" s="57" t="s">
        <v>59</v>
      </c>
      <c r="B24" s="53"/>
      <c r="C24" s="32"/>
      <c r="D24" s="32"/>
      <c r="E24" s="32"/>
      <c r="F24" s="32"/>
      <c r="G24" s="32"/>
      <c r="H24" s="41"/>
      <c r="I24" s="41">
        <v>1</v>
      </c>
      <c r="J24" s="41"/>
      <c r="K24" s="47">
        <f t="shared" si="0"/>
        <v>1</v>
      </c>
    </row>
    <row r="25" spans="1:11" ht="12.75">
      <c r="A25" s="56" t="s">
        <v>57</v>
      </c>
      <c r="B25" s="52"/>
      <c r="C25" s="32"/>
      <c r="D25" s="32"/>
      <c r="E25" s="32">
        <v>1</v>
      </c>
      <c r="F25" s="32"/>
      <c r="G25" s="32"/>
      <c r="H25" s="41"/>
      <c r="I25" s="41"/>
      <c r="J25" s="41"/>
      <c r="K25" s="47">
        <f t="shared" si="0"/>
        <v>1</v>
      </c>
    </row>
    <row r="26" spans="1:11" ht="12.75">
      <c r="A26" s="56" t="s">
        <v>58</v>
      </c>
      <c r="B26" s="52"/>
      <c r="C26" s="32"/>
      <c r="D26" s="32"/>
      <c r="E26" s="32">
        <v>1</v>
      </c>
      <c r="F26" s="32"/>
      <c r="G26" s="32"/>
      <c r="H26" s="41"/>
      <c r="I26" s="41"/>
      <c r="J26" s="41"/>
      <c r="K26" s="47">
        <f t="shared" si="0"/>
        <v>1</v>
      </c>
    </row>
    <row r="27" spans="1:11" ht="12.75">
      <c r="A27" s="56" t="s">
        <v>53</v>
      </c>
      <c r="B27" s="52"/>
      <c r="C27" s="32"/>
      <c r="D27" s="32"/>
      <c r="E27" s="32"/>
      <c r="F27" s="32"/>
      <c r="G27" s="32"/>
      <c r="H27" s="41">
        <v>1</v>
      </c>
      <c r="I27" s="41"/>
      <c r="J27" s="41"/>
      <c r="K27" s="47">
        <f t="shared" si="0"/>
        <v>1</v>
      </c>
    </row>
    <row r="28" spans="1:11" ht="12.75">
      <c r="A28" s="56" t="s">
        <v>55</v>
      </c>
      <c r="B28" s="52"/>
      <c r="C28" s="32"/>
      <c r="D28" s="32"/>
      <c r="E28" s="32"/>
      <c r="F28" s="32"/>
      <c r="G28" s="32"/>
      <c r="H28" s="41">
        <v>1</v>
      </c>
      <c r="I28" s="41"/>
      <c r="J28" s="41"/>
      <c r="K28" s="47">
        <f t="shared" si="0"/>
        <v>1</v>
      </c>
    </row>
    <row r="29" spans="1:11" ht="12.75">
      <c r="A29" s="56" t="s">
        <v>25</v>
      </c>
      <c r="B29" s="52"/>
      <c r="C29" s="32">
        <v>1</v>
      </c>
      <c r="D29" s="32"/>
      <c r="E29" s="32"/>
      <c r="F29" s="32"/>
      <c r="G29" s="32"/>
      <c r="H29" s="41"/>
      <c r="I29" s="41"/>
      <c r="J29" s="41"/>
      <c r="K29" s="47">
        <f t="shared" si="0"/>
        <v>1</v>
      </c>
    </row>
    <row r="30" spans="1:11" ht="12.75">
      <c r="A30" s="57" t="s">
        <v>36</v>
      </c>
      <c r="B30" s="53">
        <v>0.1</v>
      </c>
      <c r="C30" s="32"/>
      <c r="D30" s="32"/>
      <c r="E30" s="32"/>
      <c r="F30" s="32">
        <v>0.9</v>
      </c>
      <c r="G30" s="32"/>
      <c r="H30" s="41"/>
      <c r="I30" s="41"/>
      <c r="J30" s="41"/>
      <c r="K30" s="47">
        <f t="shared" si="0"/>
        <v>1</v>
      </c>
    </row>
    <row r="31" spans="1:11" ht="12.75">
      <c r="A31" s="56" t="s">
        <v>27</v>
      </c>
      <c r="B31" s="52"/>
      <c r="C31" s="32"/>
      <c r="D31" s="32"/>
      <c r="E31" s="32"/>
      <c r="F31" s="32"/>
      <c r="G31" s="32"/>
      <c r="H31" s="41"/>
      <c r="I31" s="41">
        <v>1</v>
      </c>
      <c r="J31" s="41"/>
      <c r="K31" s="47">
        <f t="shared" si="0"/>
        <v>1</v>
      </c>
    </row>
    <row r="32" spans="1:11" ht="12.75">
      <c r="A32" s="57" t="s">
        <v>44</v>
      </c>
      <c r="B32" s="53"/>
      <c r="C32" s="32"/>
      <c r="D32" s="32"/>
      <c r="E32" s="32"/>
      <c r="F32" s="32"/>
      <c r="G32" s="32"/>
      <c r="H32" s="41"/>
      <c r="I32" s="41"/>
      <c r="J32" s="41">
        <v>1</v>
      </c>
      <c r="K32" s="47">
        <f t="shared" si="0"/>
        <v>1</v>
      </c>
    </row>
    <row r="33" spans="1:11" ht="12.75">
      <c r="A33" s="57" t="s">
        <v>46</v>
      </c>
      <c r="B33" s="53"/>
      <c r="C33" s="32">
        <v>0.5</v>
      </c>
      <c r="D33" s="32"/>
      <c r="E33" s="32"/>
      <c r="F33" s="32"/>
      <c r="G33" s="32"/>
      <c r="H33" s="41"/>
      <c r="I33" s="41"/>
      <c r="J33" s="41">
        <v>0.5</v>
      </c>
      <c r="K33" s="47">
        <f t="shared" si="0"/>
        <v>1</v>
      </c>
    </row>
    <row r="34" spans="1:11" ht="12.75">
      <c r="A34" s="56" t="s">
        <v>29</v>
      </c>
      <c r="B34" s="52"/>
      <c r="C34" s="32"/>
      <c r="D34" s="32">
        <v>1</v>
      </c>
      <c r="E34" s="32"/>
      <c r="F34" s="32"/>
      <c r="G34" s="32"/>
      <c r="H34" s="41"/>
      <c r="I34" s="41"/>
      <c r="J34" s="41"/>
      <c r="K34" s="47">
        <f t="shared" si="0"/>
        <v>1</v>
      </c>
    </row>
    <row r="35" spans="1:11" ht="12.75">
      <c r="A35" s="56" t="s">
        <v>35</v>
      </c>
      <c r="B35" s="52">
        <v>0.2</v>
      </c>
      <c r="C35" s="32"/>
      <c r="D35" s="32"/>
      <c r="E35" s="32"/>
      <c r="F35" s="32"/>
      <c r="G35" s="32">
        <v>0.8</v>
      </c>
      <c r="H35" s="41"/>
      <c r="I35" s="41"/>
      <c r="J35" s="41"/>
      <c r="K35" s="47">
        <f t="shared" si="0"/>
        <v>1</v>
      </c>
    </row>
    <row r="36" spans="1:11" ht="12.75">
      <c r="A36" s="56" t="s">
        <v>102</v>
      </c>
      <c r="B36" s="52">
        <v>0.8</v>
      </c>
      <c r="C36" s="32"/>
      <c r="D36" s="32"/>
      <c r="E36" s="32"/>
      <c r="F36" s="32"/>
      <c r="G36" s="32"/>
      <c r="H36" s="41"/>
      <c r="I36" s="41">
        <v>0.2</v>
      </c>
      <c r="J36" s="41"/>
      <c r="K36" s="47">
        <f t="shared" si="0"/>
        <v>1</v>
      </c>
    </row>
    <row r="37" spans="1:11" ht="12.75">
      <c r="A37" s="56" t="s">
        <v>60</v>
      </c>
      <c r="B37" s="52"/>
      <c r="C37" s="32"/>
      <c r="D37" s="32"/>
      <c r="E37" s="32">
        <v>1</v>
      </c>
      <c r="F37" s="32"/>
      <c r="G37" s="32"/>
      <c r="H37" s="41"/>
      <c r="I37" s="41"/>
      <c r="J37" s="41"/>
      <c r="K37" s="47">
        <f t="shared" si="0"/>
        <v>1</v>
      </c>
    </row>
    <row r="38" spans="1:11" ht="12.75">
      <c r="A38" s="57" t="s">
        <v>38</v>
      </c>
      <c r="B38" s="53"/>
      <c r="C38" s="32"/>
      <c r="D38" s="32"/>
      <c r="E38" s="32"/>
      <c r="F38" s="32">
        <v>1</v>
      </c>
      <c r="G38" s="32"/>
      <c r="H38" s="41"/>
      <c r="I38" s="41"/>
      <c r="J38" s="41"/>
      <c r="K38" s="47">
        <f t="shared" si="0"/>
        <v>1</v>
      </c>
    </row>
    <row r="39" spans="1:11" ht="13.5" thickBot="1">
      <c r="A39" s="58" t="s">
        <v>39</v>
      </c>
      <c r="B39" s="54">
        <v>0.1</v>
      </c>
      <c r="C39" s="33"/>
      <c r="D39" s="33"/>
      <c r="E39" s="33"/>
      <c r="F39" s="33"/>
      <c r="G39" s="33">
        <v>0.9</v>
      </c>
      <c r="H39" s="42"/>
      <c r="I39" s="42"/>
      <c r="J39" s="42"/>
      <c r="K39" s="48">
        <f t="shared" si="0"/>
        <v>1</v>
      </c>
    </row>
    <row r="40" spans="1:11" ht="13.5" thickBot="1">
      <c r="A40" s="36" t="s">
        <v>61</v>
      </c>
      <c r="B40" s="38">
        <f aca="true" t="shared" si="1" ref="B40:K40">SUM(B3:B39)</f>
        <v>6.999999999999999</v>
      </c>
      <c r="C40" s="35">
        <f t="shared" si="1"/>
        <v>3.7</v>
      </c>
      <c r="D40" s="35">
        <f t="shared" si="1"/>
        <v>2.6</v>
      </c>
      <c r="E40" s="35">
        <f t="shared" si="1"/>
        <v>3</v>
      </c>
      <c r="F40" s="35">
        <f t="shared" si="1"/>
        <v>3.8</v>
      </c>
      <c r="G40" s="35">
        <f t="shared" si="1"/>
        <v>2.7</v>
      </c>
      <c r="H40" s="43">
        <f t="shared" si="1"/>
        <v>7.5</v>
      </c>
      <c r="I40" s="43">
        <f t="shared" si="1"/>
        <v>3.2</v>
      </c>
      <c r="J40" s="43">
        <f t="shared" si="1"/>
        <v>3.5</v>
      </c>
      <c r="K40" s="49">
        <f t="shared" si="1"/>
        <v>37</v>
      </c>
    </row>
    <row r="41" spans="1:11" ht="13.5" thickBot="1">
      <c r="A41" s="37" t="s">
        <v>62</v>
      </c>
      <c r="B41" s="39">
        <v>7</v>
      </c>
      <c r="C41" s="34">
        <v>3.7</v>
      </c>
      <c r="D41" s="34">
        <v>2.6</v>
      </c>
      <c r="E41" s="34">
        <v>3</v>
      </c>
      <c r="F41" s="34">
        <v>3.8</v>
      </c>
      <c r="G41" s="34">
        <v>2.7</v>
      </c>
      <c r="H41" s="44">
        <v>7.5</v>
      </c>
      <c r="I41" s="44">
        <v>3.2</v>
      </c>
      <c r="J41" s="44">
        <v>3.5</v>
      </c>
      <c r="K41" s="50">
        <v>37</v>
      </c>
    </row>
    <row r="43" ht="12.75">
      <c r="A43" t="s">
        <v>94</v>
      </c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5"/>
  <sheetViews>
    <sheetView workbookViewId="0" topLeftCell="A1">
      <selection activeCell="H49" sqref="H49:H50"/>
    </sheetView>
  </sheetViews>
  <sheetFormatPr defaultColWidth="9.140625" defaultRowHeight="12.75"/>
  <cols>
    <col min="1" max="1" width="19.28125" style="0" customWidth="1"/>
    <col min="2" max="11" width="9.57421875" style="0" customWidth="1"/>
  </cols>
  <sheetData>
    <row r="2" ht="13.5" thickBot="1">
      <c r="A2" s="1" t="s">
        <v>76</v>
      </c>
    </row>
    <row r="3" spans="1:11" ht="12.75">
      <c r="A3" s="218" t="s">
        <v>0</v>
      </c>
      <c r="B3" s="69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74" t="s">
        <v>2</v>
      </c>
      <c r="J3" s="74" t="s">
        <v>3</v>
      </c>
      <c r="K3" s="3" t="s">
        <v>1</v>
      </c>
    </row>
    <row r="4" spans="1:11" ht="13.5" thickBot="1">
      <c r="A4" s="219"/>
      <c r="B4" s="80">
        <v>1999</v>
      </c>
      <c r="C4" s="4">
        <v>2000</v>
      </c>
      <c r="D4" s="4">
        <v>2000</v>
      </c>
      <c r="E4" s="4">
        <v>2000</v>
      </c>
      <c r="F4" s="4">
        <v>2001</v>
      </c>
      <c r="G4" s="4">
        <v>2001</v>
      </c>
      <c r="H4" s="4">
        <v>2001</v>
      </c>
      <c r="I4" s="75">
        <v>2002</v>
      </c>
      <c r="J4" s="75">
        <v>2002</v>
      </c>
      <c r="K4" s="5">
        <v>2002</v>
      </c>
    </row>
    <row r="5" spans="1:11" ht="12.75">
      <c r="A5" s="6" t="s">
        <v>68</v>
      </c>
      <c r="B5" s="25">
        <v>58</v>
      </c>
      <c r="C5" s="7">
        <v>53</v>
      </c>
      <c r="D5" s="7">
        <v>61</v>
      </c>
      <c r="E5" s="8">
        <v>54</v>
      </c>
      <c r="F5" s="7">
        <v>45</v>
      </c>
      <c r="G5" s="7">
        <v>47</v>
      </c>
      <c r="H5" s="8">
        <v>40</v>
      </c>
      <c r="I5" s="76">
        <v>33</v>
      </c>
      <c r="J5" s="76">
        <v>38</v>
      </c>
      <c r="K5" s="9">
        <v>40</v>
      </c>
    </row>
    <row r="6" spans="1:11" ht="12.75">
      <c r="A6" s="10" t="s">
        <v>69</v>
      </c>
      <c r="B6" s="26">
        <v>58</v>
      </c>
      <c r="C6" s="11">
        <v>54</v>
      </c>
      <c r="D6" s="11">
        <v>54</v>
      </c>
      <c r="E6" s="12">
        <v>40</v>
      </c>
      <c r="F6" s="11">
        <v>43</v>
      </c>
      <c r="G6" s="11">
        <v>40</v>
      </c>
      <c r="H6" s="12">
        <v>31</v>
      </c>
      <c r="I6" s="77">
        <v>30</v>
      </c>
      <c r="J6" s="77">
        <v>32</v>
      </c>
      <c r="K6" s="13">
        <v>38</v>
      </c>
    </row>
    <row r="7" spans="1:11" ht="12.75">
      <c r="A7" s="10" t="s">
        <v>70</v>
      </c>
      <c r="B7" s="26">
        <v>14</v>
      </c>
      <c r="C7" s="11">
        <v>13</v>
      </c>
      <c r="D7" s="11">
        <v>15</v>
      </c>
      <c r="E7" s="12">
        <v>16</v>
      </c>
      <c r="F7" s="11">
        <v>9</v>
      </c>
      <c r="G7" s="11">
        <v>14</v>
      </c>
      <c r="H7" s="12">
        <v>13</v>
      </c>
      <c r="I7" s="77">
        <v>14</v>
      </c>
      <c r="J7" s="77">
        <v>14</v>
      </c>
      <c r="K7" s="13">
        <v>17</v>
      </c>
    </row>
    <row r="8" spans="1:11" ht="12.75">
      <c r="A8" s="10" t="s">
        <v>71</v>
      </c>
      <c r="B8" s="26">
        <v>3</v>
      </c>
      <c r="C8" s="11">
        <v>4</v>
      </c>
      <c r="D8" s="11">
        <v>2</v>
      </c>
      <c r="E8" s="12">
        <v>4</v>
      </c>
      <c r="F8" s="11">
        <v>4</v>
      </c>
      <c r="G8" s="11">
        <v>5</v>
      </c>
      <c r="H8" s="12">
        <v>7</v>
      </c>
      <c r="I8" s="77">
        <v>4</v>
      </c>
      <c r="J8" s="77">
        <v>4</v>
      </c>
      <c r="K8" s="13">
        <v>5</v>
      </c>
    </row>
    <row r="9" spans="1:11" ht="12.75">
      <c r="A9" s="10" t="s">
        <v>6</v>
      </c>
      <c r="B9" s="26">
        <v>5</v>
      </c>
      <c r="C9" s="11">
        <v>4</v>
      </c>
      <c r="D9" s="11">
        <v>3</v>
      </c>
      <c r="E9" s="12">
        <v>5</v>
      </c>
      <c r="F9" s="11">
        <v>6</v>
      </c>
      <c r="G9" s="11">
        <v>5</v>
      </c>
      <c r="H9" s="12">
        <v>5</v>
      </c>
      <c r="I9" s="77">
        <v>6</v>
      </c>
      <c r="J9" s="77">
        <v>7</v>
      </c>
      <c r="K9" s="13">
        <v>3</v>
      </c>
    </row>
    <row r="10" spans="1:11" ht="12.75">
      <c r="A10" s="10" t="s">
        <v>67</v>
      </c>
      <c r="B10" s="26">
        <v>0</v>
      </c>
      <c r="C10" s="11">
        <v>1</v>
      </c>
      <c r="D10" s="11">
        <v>4</v>
      </c>
      <c r="E10" s="12">
        <v>4</v>
      </c>
      <c r="F10" s="11">
        <v>5</v>
      </c>
      <c r="G10" s="11">
        <v>6</v>
      </c>
      <c r="H10" s="12">
        <v>11</v>
      </c>
      <c r="I10" s="77">
        <v>7</v>
      </c>
      <c r="J10" s="77">
        <v>4</v>
      </c>
      <c r="K10" s="13">
        <v>5</v>
      </c>
    </row>
    <row r="11" spans="1:11" ht="12.75">
      <c r="A11" s="10" t="s">
        <v>7</v>
      </c>
      <c r="B11" s="26">
        <v>66</v>
      </c>
      <c r="C11" s="11">
        <v>61</v>
      </c>
      <c r="D11" s="11">
        <v>52</v>
      </c>
      <c r="E11" s="12">
        <v>41</v>
      </c>
      <c r="F11" s="11">
        <v>50</v>
      </c>
      <c r="G11" s="11">
        <v>43</v>
      </c>
      <c r="H11" s="12">
        <v>37</v>
      </c>
      <c r="I11" s="77">
        <v>41</v>
      </c>
      <c r="J11" s="77">
        <v>34</v>
      </c>
      <c r="K11" s="13">
        <v>36</v>
      </c>
    </row>
    <row r="12" spans="1:11" ht="12.75">
      <c r="A12" s="10" t="s">
        <v>72</v>
      </c>
      <c r="B12" s="26">
        <v>19</v>
      </c>
      <c r="C12" s="11">
        <v>23</v>
      </c>
      <c r="D12" s="11">
        <v>25</v>
      </c>
      <c r="E12" s="12">
        <v>28</v>
      </c>
      <c r="F12" s="11">
        <v>33</v>
      </c>
      <c r="G12" s="11">
        <v>33</v>
      </c>
      <c r="H12" s="12">
        <v>34</v>
      </c>
      <c r="I12" s="77">
        <v>36</v>
      </c>
      <c r="J12" s="77">
        <v>37</v>
      </c>
      <c r="K12" s="13">
        <v>37</v>
      </c>
    </row>
    <row r="13" spans="1:11" ht="12.75">
      <c r="A13" s="10" t="s">
        <v>73</v>
      </c>
      <c r="B13" s="26">
        <v>0</v>
      </c>
      <c r="C13" s="12">
        <v>0</v>
      </c>
      <c r="D13" s="12">
        <v>0</v>
      </c>
      <c r="E13" s="12">
        <v>2</v>
      </c>
      <c r="F13" s="12">
        <v>6</v>
      </c>
      <c r="G13" s="11">
        <v>8</v>
      </c>
      <c r="H13" s="12">
        <v>20</v>
      </c>
      <c r="I13" s="77">
        <v>22</v>
      </c>
      <c r="J13" s="77">
        <v>26</v>
      </c>
      <c r="K13" s="13">
        <v>27</v>
      </c>
    </row>
    <row r="14" spans="1:11" ht="13.5" thickBot="1">
      <c r="A14" s="14" t="s">
        <v>74</v>
      </c>
      <c r="B14" s="95">
        <v>47</v>
      </c>
      <c r="C14" s="96">
        <v>48</v>
      </c>
      <c r="D14" s="96">
        <v>48</v>
      </c>
      <c r="E14" s="97">
        <v>46</v>
      </c>
      <c r="F14" s="96">
        <v>47</v>
      </c>
      <c r="G14" s="96">
        <v>47</v>
      </c>
      <c r="H14" s="97">
        <v>52</v>
      </c>
      <c r="I14" s="98">
        <v>52</v>
      </c>
      <c r="J14" s="98">
        <v>52</v>
      </c>
      <c r="K14" s="99">
        <v>48</v>
      </c>
    </row>
    <row r="15" spans="1:11" ht="12.75">
      <c r="A15" s="60" t="s">
        <v>10</v>
      </c>
      <c r="B15" s="81">
        <f aca="true" t="shared" si="0" ref="B15:K15">SUM(B5:B14)</f>
        <v>270</v>
      </c>
      <c r="C15" s="18">
        <f t="shared" si="0"/>
        <v>261</v>
      </c>
      <c r="D15" s="18">
        <f t="shared" si="0"/>
        <v>264</v>
      </c>
      <c r="E15" s="18">
        <f t="shared" si="0"/>
        <v>240</v>
      </c>
      <c r="F15" s="18">
        <f t="shared" si="0"/>
        <v>248</v>
      </c>
      <c r="G15" s="18">
        <f t="shared" si="0"/>
        <v>248</v>
      </c>
      <c r="H15" s="18">
        <f t="shared" si="0"/>
        <v>250</v>
      </c>
      <c r="I15" s="18">
        <f t="shared" si="0"/>
        <v>245</v>
      </c>
      <c r="J15" s="18">
        <f t="shared" si="0"/>
        <v>248</v>
      </c>
      <c r="K15" s="94">
        <f t="shared" si="0"/>
        <v>256</v>
      </c>
    </row>
    <row r="16" spans="1:11" ht="12.75">
      <c r="A16" s="93" t="s">
        <v>11</v>
      </c>
      <c r="B16" s="82">
        <v>25638</v>
      </c>
      <c r="C16" s="19">
        <v>24718</v>
      </c>
      <c r="D16" s="19">
        <v>23858</v>
      </c>
      <c r="E16" s="20">
        <v>25987</v>
      </c>
      <c r="F16" s="19">
        <v>25037</v>
      </c>
      <c r="G16" s="19">
        <v>24011</v>
      </c>
      <c r="H16" s="20">
        <v>26860</v>
      </c>
      <c r="I16" s="79">
        <v>26006</v>
      </c>
      <c r="J16" s="79">
        <v>24996</v>
      </c>
      <c r="K16" s="21">
        <v>28362</v>
      </c>
    </row>
    <row r="17" spans="1:11" ht="13.5" thickBot="1">
      <c r="A17" s="61" t="s">
        <v>12</v>
      </c>
      <c r="B17" s="83">
        <f>B15/B16</f>
        <v>0.010531242686637023</v>
      </c>
      <c r="C17" s="22">
        <v>0.0106</v>
      </c>
      <c r="D17" s="22">
        <f aca="true" t="shared" si="1" ref="D17:K17">D15/D16</f>
        <v>0.011065470701651437</v>
      </c>
      <c r="E17" s="23">
        <f t="shared" si="1"/>
        <v>0.009235386924231346</v>
      </c>
      <c r="F17" s="22">
        <f t="shared" si="1"/>
        <v>0.009905340096656948</v>
      </c>
      <c r="G17" s="22">
        <f t="shared" si="1"/>
        <v>0.010328599391945359</v>
      </c>
      <c r="H17" s="23">
        <f t="shared" si="1"/>
        <v>0.009307520476545048</v>
      </c>
      <c r="I17" s="23">
        <f t="shared" si="1"/>
        <v>0.009420902868568792</v>
      </c>
      <c r="J17" s="23">
        <f t="shared" si="1"/>
        <v>0.00992158745399264</v>
      </c>
      <c r="K17" s="84">
        <f t="shared" si="1"/>
        <v>0.009026161765742896</v>
      </c>
    </row>
    <row r="18" ht="13.5" thickBot="1"/>
    <row r="19" spans="1:11" ht="12.75">
      <c r="A19" s="218" t="s">
        <v>64</v>
      </c>
      <c r="B19" s="69" t="s">
        <v>1</v>
      </c>
      <c r="C19" s="2" t="s">
        <v>2</v>
      </c>
      <c r="D19" s="2" t="s">
        <v>3</v>
      </c>
      <c r="E19" s="2" t="s">
        <v>1</v>
      </c>
      <c r="F19" s="2" t="s">
        <v>2</v>
      </c>
      <c r="G19" s="2" t="s">
        <v>3</v>
      </c>
      <c r="H19" s="2" t="s">
        <v>1</v>
      </c>
      <c r="I19" s="74" t="s">
        <v>2</v>
      </c>
      <c r="J19" s="74" t="s">
        <v>3</v>
      </c>
      <c r="K19" s="3" t="s">
        <v>1</v>
      </c>
    </row>
    <row r="20" spans="1:11" ht="13.5" thickBot="1">
      <c r="A20" s="219"/>
      <c r="B20" s="80">
        <v>1999</v>
      </c>
      <c r="C20" s="4">
        <v>2000</v>
      </c>
      <c r="D20" s="4">
        <v>2000</v>
      </c>
      <c r="E20" s="4">
        <v>2000</v>
      </c>
      <c r="F20" s="4">
        <v>2001</v>
      </c>
      <c r="G20" s="4">
        <v>2001</v>
      </c>
      <c r="H20" s="4">
        <v>2001</v>
      </c>
      <c r="I20" s="75">
        <v>2002</v>
      </c>
      <c r="J20" s="75">
        <v>2002</v>
      </c>
      <c r="K20" s="5">
        <v>2002</v>
      </c>
    </row>
    <row r="21" spans="1:11" ht="12.75">
      <c r="A21" s="6" t="s">
        <v>4</v>
      </c>
      <c r="B21" s="25">
        <v>9</v>
      </c>
      <c r="C21" s="7">
        <v>9</v>
      </c>
      <c r="D21" s="7">
        <v>6</v>
      </c>
      <c r="E21" s="8">
        <v>4</v>
      </c>
      <c r="F21" s="7">
        <v>5</v>
      </c>
      <c r="G21" s="7">
        <v>5</v>
      </c>
      <c r="H21" s="8">
        <v>4</v>
      </c>
      <c r="I21" s="76">
        <v>3</v>
      </c>
      <c r="J21" s="76">
        <v>4</v>
      </c>
      <c r="K21" s="9">
        <v>2</v>
      </c>
    </row>
    <row r="22" spans="1:11" ht="12.75">
      <c r="A22" s="10" t="s">
        <v>5</v>
      </c>
      <c r="B22" s="26">
        <v>10</v>
      </c>
      <c r="C22" s="11">
        <v>4</v>
      </c>
      <c r="D22" s="11">
        <v>6</v>
      </c>
      <c r="E22" s="12">
        <v>5</v>
      </c>
      <c r="F22" s="11">
        <v>4</v>
      </c>
      <c r="G22" s="11">
        <v>5</v>
      </c>
      <c r="H22" s="12">
        <v>5</v>
      </c>
      <c r="I22" s="77">
        <v>5</v>
      </c>
      <c r="J22" s="77">
        <v>7</v>
      </c>
      <c r="K22" s="13">
        <v>1</v>
      </c>
    </row>
    <row r="23" spans="1:11" ht="12.75">
      <c r="A23" s="10" t="s">
        <v>8</v>
      </c>
      <c r="B23" s="26">
        <v>1</v>
      </c>
      <c r="C23" s="11">
        <v>1</v>
      </c>
      <c r="D23" s="11">
        <v>0</v>
      </c>
      <c r="E23" s="12">
        <v>0</v>
      </c>
      <c r="F23" s="11">
        <v>0</v>
      </c>
      <c r="G23" s="11">
        <v>0</v>
      </c>
      <c r="H23" s="12">
        <v>0</v>
      </c>
      <c r="I23" s="77">
        <v>1</v>
      </c>
      <c r="J23" s="77">
        <v>3</v>
      </c>
      <c r="K23" s="13">
        <v>2</v>
      </c>
    </row>
    <row r="24" spans="1:11" ht="12.75">
      <c r="A24" s="10" t="s">
        <v>9</v>
      </c>
      <c r="B24" s="26">
        <v>6</v>
      </c>
      <c r="C24" s="11">
        <v>7</v>
      </c>
      <c r="D24" s="11">
        <v>7</v>
      </c>
      <c r="E24" s="12">
        <v>6</v>
      </c>
      <c r="F24" s="11">
        <v>9</v>
      </c>
      <c r="G24" s="11">
        <v>10</v>
      </c>
      <c r="H24" s="12">
        <v>6</v>
      </c>
      <c r="I24" s="77">
        <v>9</v>
      </c>
      <c r="J24" s="77">
        <v>3</v>
      </c>
      <c r="K24" s="13">
        <v>4</v>
      </c>
    </row>
    <row r="25" spans="1:11" ht="12.75">
      <c r="A25" s="10" t="s">
        <v>65</v>
      </c>
      <c r="B25" s="26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2">
        <v>1</v>
      </c>
      <c r="I25" s="77">
        <v>1</v>
      </c>
      <c r="J25" s="77">
        <v>1</v>
      </c>
      <c r="K25" s="13">
        <v>1</v>
      </c>
    </row>
    <row r="26" spans="1:11" ht="13.5" thickBot="1">
      <c r="A26" s="10" t="s">
        <v>66</v>
      </c>
      <c r="B26" s="27">
        <v>2</v>
      </c>
      <c r="C26" s="15">
        <v>3</v>
      </c>
      <c r="D26" s="15">
        <v>2</v>
      </c>
      <c r="E26" s="16">
        <v>2</v>
      </c>
      <c r="F26" s="15">
        <v>1</v>
      </c>
      <c r="G26" s="15">
        <v>0</v>
      </c>
      <c r="H26" s="16">
        <v>6</v>
      </c>
      <c r="I26" s="78">
        <v>3</v>
      </c>
      <c r="J26" s="78">
        <v>3</v>
      </c>
      <c r="K26" s="17">
        <v>1</v>
      </c>
    </row>
    <row r="27" spans="1:11" ht="13.5" thickBot="1">
      <c r="A27" s="62" t="s">
        <v>10</v>
      </c>
      <c r="B27" s="28">
        <f aca="true" t="shared" si="2" ref="B27:K27">SUM(B21:B26)</f>
        <v>28</v>
      </c>
      <c r="C27" s="88">
        <f t="shared" si="2"/>
        <v>24</v>
      </c>
      <c r="D27" s="88">
        <f t="shared" si="2"/>
        <v>21</v>
      </c>
      <c r="E27" s="88">
        <f t="shared" si="2"/>
        <v>17</v>
      </c>
      <c r="F27" s="88">
        <f t="shared" si="2"/>
        <v>19</v>
      </c>
      <c r="G27" s="88">
        <f t="shared" si="2"/>
        <v>20</v>
      </c>
      <c r="H27" s="88">
        <f t="shared" si="2"/>
        <v>22</v>
      </c>
      <c r="I27" s="88">
        <f t="shared" si="2"/>
        <v>22</v>
      </c>
      <c r="J27" s="88">
        <f t="shared" si="2"/>
        <v>21</v>
      </c>
      <c r="K27" s="89">
        <f t="shared" si="2"/>
        <v>11</v>
      </c>
    </row>
    <row r="28" spans="1:11" s="87" customFormat="1" ht="12.75">
      <c r="A28" s="24"/>
      <c r="B28" s="85"/>
      <c r="C28" s="86"/>
      <c r="D28" s="86"/>
      <c r="E28" s="85"/>
      <c r="F28" s="86"/>
      <c r="G28" s="86"/>
      <c r="H28" s="85"/>
      <c r="I28" s="85"/>
      <c r="J28" s="85"/>
      <c r="K28" s="86"/>
    </row>
    <row r="29" ht="13.5" thickBot="1">
      <c r="A29" s="1" t="s">
        <v>104</v>
      </c>
    </row>
    <row r="30" spans="1:4" ht="12.75">
      <c r="A30" s="60" t="s">
        <v>0</v>
      </c>
      <c r="B30" s="63" t="s">
        <v>14</v>
      </c>
      <c r="C30" s="69" t="s">
        <v>13</v>
      </c>
      <c r="D30" s="3" t="s">
        <v>13</v>
      </c>
    </row>
    <row r="31" spans="1:4" ht="13.5" thickBot="1">
      <c r="A31" s="61"/>
      <c r="B31" s="64" t="s">
        <v>16</v>
      </c>
      <c r="C31" s="70" t="s">
        <v>15</v>
      </c>
      <c r="D31" s="71" t="s">
        <v>63</v>
      </c>
    </row>
    <row r="32" spans="1:4" ht="12.75">
      <c r="A32" s="6" t="s">
        <v>68</v>
      </c>
      <c r="B32" s="65">
        <v>4.75</v>
      </c>
      <c r="C32" s="102">
        <f>B5/B32</f>
        <v>12.210526315789474</v>
      </c>
      <c r="D32" s="103">
        <f>K5/B32</f>
        <v>8.421052631578947</v>
      </c>
    </row>
    <row r="33" spans="1:4" ht="12.75">
      <c r="A33" s="10" t="s">
        <v>69</v>
      </c>
      <c r="B33" s="66">
        <v>9.6</v>
      </c>
      <c r="C33" s="72">
        <f>B6/B33</f>
        <v>6.041666666666667</v>
      </c>
      <c r="D33" s="73">
        <f>K6/B33</f>
        <v>3.9583333333333335</v>
      </c>
    </row>
    <row r="34" spans="1:4" ht="12.75">
      <c r="A34" s="10" t="s">
        <v>70</v>
      </c>
      <c r="B34" s="66">
        <v>3.75</v>
      </c>
      <c r="C34" s="72">
        <f>(B7+B8)/B34</f>
        <v>4.533333333333333</v>
      </c>
      <c r="D34" s="73">
        <f>(K7+K8)/B34</f>
        <v>5.866666666666666</v>
      </c>
    </row>
    <row r="35" spans="1:4" ht="12.75">
      <c r="A35" s="10" t="s">
        <v>7</v>
      </c>
      <c r="B35" s="66">
        <v>7.8</v>
      </c>
      <c r="C35" s="72">
        <f>(B10+B11)/B35</f>
        <v>8.461538461538462</v>
      </c>
      <c r="D35" s="73">
        <f>(K10+K11)/B35</f>
        <v>5.256410256410256</v>
      </c>
    </row>
    <row r="36" spans="1:4" ht="12.75">
      <c r="A36" s="10" t="s">
        <v>72</v>
      </c>
      <c r="B36" s="66">
        <v>5.35</v>
      </c>
      <c r="C36" s="72">
        <f>B12/B36</f>
        <v>3.551401869158879</v>
      </c>
      <c r="D36" s="73">
        <f>K12/B36</f>
        <v>6.91588785046729</v>
      </c>
    </row>
    <row r="37" spans="1:4" ht="12.75">
      <c r="A37" s="10" t="s">
        <v>73</v>
      </c>
      <c r="B37" s="66">
        <v>1.85</v>
      </c>
      <c r="C37" s="72">
        <f>B13/B37</f>
        <v>0</v>
      </c>
      <c r="D37" s="73">
        <f>K13/B37</f>
        <v>14.594594594594595</v>
      </c>
    </row>
    <row r="38" spans="1:4" ht="13.5" thickBot="1">
      <c r="A38" s="14" t="s">
        <v>74</v>
      </c>
      <c r="B38" s="67">
        <v>3.9</v>
      </c>
      <c r="C38" s="104">
        <f>B14/B38</f>
        <v>12.051282051282051</v>
      </c>
      <c r="D38" s="105">
        <f>K14/B38</f>
        <v>12.307692307692308</v>
      </c>
    </row>
    <row r="39" spans="1:5" ht="13.5" thickBot="1">
      <c r="A39" s="62" t="s">
        <v>61</v>
      </c>
      <c r="B39" s="68">
        <f>SUM(B32:B38)</f>
        <v>37</v>
      </c>
      <c r="C39" s="100"/>
      <c r="D39" s="101"/>
      <c r="E39" s="29"/>
    </row>
    <row r="41" ht="12.75">
      <c r="A41" t="s">
        <v>106</v>
      </c>
    </row>
    <row r="65" ht="12.75">
      <c r="K65" s="29"/>
    </row>
  </sheetData>
  <mergeCells count="2">
    <mergeCell ref="A3:A4"/>
    <mergeCell ref="A19:A20"/>
  </mergeCells>
  <printOptions/>
  <pageMargins left="0.5" right="0.5" top="0.75" bottom="0.5" header="0.5" footer="0.5"/>
  <pageSetup horizontalDpi="600" verticalDpi="600" orientation="landscape" r:id="rId1"/>
  <headerFooter alignWithMargins="0">
    <oddHeader>&amp;C&amp;"Arial,Bold"&amp;14RCEP Undergraduate Major/Minor Data</oddHeader>
    <oddFooter>&amp;R&amp;D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G43" sqref="G42:G43"/>
    </sheetView>
  </sheetViews>
  <sheetFormatPr defaultColWidth="9.140625" defaultRowHeight="12.75"/>
  <cols>
    <col min="1" max="1" width="22.00390625" style="0" customWidth="1"/>
  </cols>
  <sheetData>
    <row r="2" ht="13.5" thickBot="1">
      <c r="A2" s="1" t="s">
        <v>76</v>
      </c>
    </row>
    <row r="3" spans="1:11" ht="12.75">
      <c r="A3" s="218" t="s">
        <v>77</v>
      </c>
      <c r="B3" s="69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74" t="s">
        <v>2</v>
      </c>
      <c r="J3" s="74" t="s">
        <v>3</v>
      </c>
      <c r="K3" s="3" t="s">
        <v>1</v>
      </c>
    </row>
    <row r="4" spans="1:11" ht="13.5" thickBot="1">
      <c r="A4" s="224"/>
      <c r="B4" s="70">
        <v>1999</v>
      </c>
      <c r="C4" s="130">
        <v>2000</v>
      </c>
      <c r="D4" s="130">
        <v>2000</v>
      </c>
      <c r="E4" s="130">
        <v>2000</v>
      </c>
      <c r="F4" s="130">
        <v>2001</v>
      </c>
      <c r="G4" s="130">
        <v>2001</v>
      </c>
      <c r="H4" s="130">
        <v>2001</v>
      </c>
      <c r="I4" s="131">
        <v>2002</v>
      </c>
      <c r="J4" s="131">
        <v>2002</v>
      </c>
      <c r="K4" s="71">
        <v>2002</v>
      </c>
    </row>
    <row r="5" spans="1:11" ht="12.75">
      <c r="A5" s="107" t="s">
        <v>103</v>
      </c>
      <c r="B5" s="26">
        <v>20</v>
      </c>
      <c r="C5" s="11">
        <v>17</v>
      </c>
      <c r="D5" s="11">
        <v>16</v>
      </c>
      <c r="E5" s="12">
        <v>14</v>
      </c>
      <c r="F5" s="11">
        <v>12</v>
      </c>
      <c r="G5" s="11">
        <v>12</v>
      </c>
      <c r="H5" s="12">
        <v>15</v>
      </c>
      <c r="I5" s="77">
        <v>13</v>
      </c>
      <c r="J5" s="77">
        <v>14</v>
      </c>
      <c r="K5" s="13">
        <v>15</v>
      </c>
    </row>
    <row r="6" spans="1:11" ht="12.75">
      <c r="A6" s="124" t="s">
        <v>81</v>
      </c>
      <c r="B6" s="125">
        <v>47</v>
      </c>
      <c r="C6" s="126">
        <v>45</v>
      </c>
      <c r="D6" s="126">
        <v>41</v>
      </c>
      <c r="E6" s="127">
        <v>42</v>
      </c>
      <c r="F6" s="126">
        <v>35</v>
      </c>
      <c r="G6" s="126">
        <v>34</v>
      </c>
      <c r="H6" s="127">
        <v>39</v>
      </c>
      <c r="I6" s="128">
        <v>35</v>
      </c>
      <c r="J6" s="128">
        <v>34</v>
      </c>
      <c r="K6" s="129">
        <v>32</v>
      </c>
    </row>
    <row r="7" spans="1:11" ht="12.75">
      <c r="A7" s="107" t="s">
        <v>82</v>
      </c>
      <c r="B7" s="26">
        <v>13</v>
      </c>
      <c r="C7" s="11">
        <v>16</v>
      </c>
      <c r="D7" s="11">
        <v>12</v>
      </c>
      <c r="E7" s="12">
        <v>20</v>
      </c>
      <c r="F7" s="11">
        <v>21</v>
      </c>
      <c r="G7" s="11">
        <v>21</v>
      </c>
      <c r="H7" s="12">
        <v>23</v>
      </c>
      <c r="I7" s="77">
        <v>17</v>
      </c>
      <c r="J7" s="77">
        <v>13</v>
      </c>
      <c r="K7" s="13">
        <v>11</v>
      </c>
    </row>
    <row r="8" spans="1:11" ht="12.75">
      <c r="A8" s="107" t="s">
        <v>83</v>
      </c>
      <c r="B8" s="26">
        <v>15</v>
      </c>
      <c r="C8" s="11">
        <v>16</v>
      </c>
      <c r="D8" s="11">
        <v>13</v>
      </c>
      <c r="E8" s="12">
        <v>13</v>
      </c>
      <c r="F8" s="11">
        <v>11</v>
      </c>
      <c r="G8" s="11">
        <v>15</v>
      </c>
      <c r="H8" s="12">
        <v>24</v>
      </c>
      <c r="I8" s="77">
        <v>25</v>
      </c>
      <c r="J8" s="77">
        <v>21</v>
      </c>
      <c r="K8" s="13">
        <v>24</v>
      </c>
    </row>
    <row r="9" spans="1:11" ht="12.75">
      <c r="A9" s="107" t="s">
        <v>9</v>
      </c>
      <c r="B9" s="26">
        <v>20</v>
      </c>
      <c r="C9" s="11">
        <v>21</v>
      </c>
      <c r="D9" s="11">
        <v>20</v>
      </c>
      <c r="E9" s="12">
        <v>24</v>
      </c>
      <c r="F9" s="11">
        <v>21</v>
      </c>
      <c r="G9" s="11">
        <v>19</v>
      </c>
      <c r="H9" s="12">
        <v>21</v>
      </c>
      <c r="I9" s="77">
        <v>19</v>
      </c>
      <c r="J9" s="77">
        <v>20</v>
      </c>
      <c r="K9" s="13">
        <v>23</v>
      </c>
    </row>
    <row r="10" spans="1:11" ht="12.75">
      <c r="A10" s="107" t="s">
        <v>84</v>
      </c>
      <c r="B10" s="26">
        <v>17</v>
      </c>
      <c r="C10" s="11">
        <v>18</v>
      </c>
      <c r="D10" s="11">
        <v>16</v>
      </c>
      <c r="E10" s="12">
        <v>17</v>
      </c>
      <c r="F10" s="11">
        <v>17</v>
      </c>
      <c r="G10" s="11">
        <v>17</v>
      </c>
      <c r="H10" s="12">
        <v>15</v>
      </c>
      <c r="I10" s="77">
        <v>15</v>
      </c>
      <c r="J10" s="77">
        <v>16</v>
      </c>
      <c r="K10" s="13">
        <v>16</v>
      </c>
    </row>
    <row r="11" spans="1:11" ht="12.75">
      <c r="A11" s="107" t="s">
        <v>85</v>
      </c>
      <c r="B11" s="26">
        <v>12</v>
      </c>
      <c r="C11" s="11">
        <v>10</v>
      </c>
      <c r="D11" s="11">
        <v>11</v>
      </c>
      <c r="E11" s="12">
        <v>13</v>
      </c>
      <c r="F11" s="11">
        <v>12</v>
      </c>
      <c r="G11" s="11">
        <v>12</v>
      </c>
      <c r="H11" s="12">
        <v>11</v>
      </c>
      <c r="I11" s="77">
        <v>15</v>
      </c>
      <c r="J11" s="77">
        <v>14</v>
      </c>
      <c r="K11" s="13">
        <v>14</v>
      </c>
    </row>
    <row r="12" spans="1:11" ht="12.75">
      <c r="A12" s="107" t="s">
        <v>8</v>
      </c>
      <c r="B12" s="26">
        <v>28</v>
      </c>
      <c r="C12" s="11">
        <v>26</v>
      </c>
      <c r="D12" s="11">
        <v>27</v>
      </c>
      <c r="E12" s="12">
        <v>31</v>
      </c>
      <c r="F12" s="11">
        <v>31</v>
      </c>
      <c r="G12" s="11">
        <v>30</v>
      </c>
      <c r="H12" s="12">
        <v>42</v>
      </c>
      <c r="I12" s="77">
        <v>37</v>
      </c>
      <c r="J12" s="77">
        <v>38</v>
      </c>
      <c r="K12" s="13">
        <v>47</v>
      </c>
    </row>
    <row r="13" spans="1:11" ht="13.5" thickBot="1">
      <c r="A13" s="108" t="s">
        <v>86</v>
      </c>
      <c r="B13" s="27">
        <v>12</v>
      </c>
      <c r="C13" s="16">
        <v>13</v>
      </c>
      <c r="D13" s="16">
        <v>12</v>
      </c>
      <c r="E13" s="16">
        <v>17</v>
      </c>
      <c r="F13" s="16">
        <v>18</v>
      </c>
      <c r="G13" s="15">
        <v>16</v>
      </c>
      <c r="H13" s="16">
        <v>15</v>
      </c>
      <c r="I13" s="78">
        <v>13</v>
      </c>
      <c r="J13" s="78">
        <v>16</v>
      </c>
      <c r="K13" s="17">
        <v>12</v>
      </c>
    </row>
    <row r="14" spans="1:11" ht="12.75">
      <c r="A14" s="60" t="s">
        <v>10</v>
      </c>
      <c r="B14" s="81">
        <f>SUM(B5:B13)</f>
        <v>184</v>
      </c>
      <c r="C14" s="18">
        <f aca="true" t="shared" si="0" ref="C14:K14">SUM(C5:C13)</f>
        <v>182</v>
      </c>
      <c r="D14" s="18">
        <f t="shared" si="0"/>
        <v>168</v>
      </c>
      <c r="E14" s="18">
        <f t="shared" si="0"/>
        <v>191</v>
      </c>
      <c r="F14" s="18">
        <f t="shared" si="0"/>
        <v>178</v>
      </c>
      <c r="G14" s="18">
        <f t="shared" si="0"/>
        <v>176</v>
      </c>
      <c r="H14" s="18">
        <f t="shared" si="0"/>
        <v>205</v>
      </c>
      <c r="I14" s="18">
        <f t="shared" si="0"/>
        <v>189</v>
      </c>
      <c r="J14" s="18">
        <f t="shared" si="0"/>
        <v>186</v>
      </c>
      <c r="K14" s="94">
        <f t="shared" si="0"/>
        <v>194</v>
      </c>
    </row>
    <row r="15" spans="1:11" ht="12.75">
      <c r="A15" s="93" t="s">
        <v>87</v>
      </c>
      <c r="B15" s="82">
        <v>9920</v>
      </c>
      <c r="C15" s="19">
        <v>9461</v>
      </c>
      <c r="D15" s="19">
        <v>9071</v>
      </c>
      <c r="E15" s="20">
        <v>10152</v>
      </c>
      <c r="F15" s="19">
        <v>9846</v>
      </c>
      <c r="G15" s="19">
        <v>9432</v>
      </c>
      <c r="H15" s="20">
        <v>10552</v>
      </c>
      <c r="I15" s="20">
        <v>10162</v>
      </c>
      <c r="J15" s="20">
        <v>9769</v>
      </c>
      <c r="K15" s="21">
        <v>10854</v>
      </c>
    </row>
    <row r="16" spans="1:11" ht="13.5" thickBot="1">
      <c r="A16" s="61" t="s">
        <v>88</v>
      </c>
      <c r="B16" s="83">
        <f>B14/B15</f>
        <v>0.018548387096774192</v>
      </c>
      <c r="C16" s="22">
        <v>0.0106</v>
      </c>
      <c r="D16" s="22">
        <f aca="true" t="shared" si="1" ref="D16:K16">D14/D15</f>
        <v>0.018520560026457942</v>
      </c>
      <c r="E16" s="23">
        <f t="shared" si="1"/>
        <v>0.018814026792750196</v>
      </c>
      <c r="F16" s="22">
        <f t="shared" si="1"/>
        <v>0.018078407475116798</v>
      </c>
      <c r="G16" s="22">
        <f t="shared" si="1"/>
        <v>0.018659881255301103</v>
      </c>
      <c r="H16" s="23">
        <f t="shared" si="1"/>
        <v>0.0194275966641395</v>
      </c>
      <c r="I16" s="23">
        <f t="shared" si="1"/>
        <v>0.01859870104310175</v>
      </c>
      <c r="J16" s="23">
        <f t="shared" si="1"/>
        <v>0.019039819838263895</v>
      </c>
      <c r="K16" s="84">
        <f t="shared" si="1"/>
        <v>0.017873594988022847</v>
      </c>
    </row>
    <row r="18" ht="13.5" thickBot="1">
      <c r="A18" s="1" t="s">
        <v>104</v>
      </c>
    </row>
    <row r="19" spans="1:4" ht="12.75">
      <c r="A19" s="227" t="s">
        <v>77</v>
      </c>
      <c r="B19" s="225" t="s">
        <v>78</v>
      </c>
      <c r="C19" s="220" t="s">
        <v>79</v>
      </c>
      <c r="D19" s="222" t="s">
        <v>80</v>
      </c>
    </row>
    <row r="20" spans="1:4" ht="13.5" thickBot="1">
      <c r="A20" s="228"/>
      <c r="B20" s="226"/>
      <c r="C20" s="221"/>
      <c r="D20" s="223"/>
    </row>
    <row r="21" spans="1:4" ht="12.75">
      <c r="A21" s="106" t="s">
        <v>103</v>
      </c>
      <c r="B21" s="122">
        <v>3.7</v>
      </c>
      <c r="C21" s="119">
        <f>B5/B21</f>
        <v>5.405405405405405</v>
      </c>
      <c r="D21" s="132">
        <f aca="true" t="shared" si="2" ref="D21:D29">K5/B21</f>
        <v>4.0540540540540535</v>
      </c>
    </row>
    <row r="22" spans="1:4" ht="12.75">
      <c r="A22" s="107" t="s">
        <v>81</v>
      </c>
      <c r="B22" s="65">
        <v>7</v>
      </c>
      <c r="C22" s="120">
        <f>B6/B22</f>
        <v>6.714285714285714</v>
      </c>
      <c r="D22" s="120">
        <f t="shared" si="2"/>
        <v>4.571428571428571</v>
      </c>
    </row>
    <row r="23" spans="1:4" ht="12.75">
      <c r="A23" s="107" t="s">
        <v>82</v>
      </c>
      <c r="B23" s="65">
        <v>2.6</v>
      </c>
      <c r="C23" s="120">
        <f aca="true" t="shared" si="3" ref="C23:C29">B7/B23</f>
        <v>5</v>
      </c>
      <c r="D23" s="120">
        <f t="shared" si="2"/>
        <v>4.230769230769231</v>
      </c>
    </row>
    <row r="24" spans="1:4" ht="12.75">
      <c r="A24" s="107" t="s">
        <v>83</v>
      </c>
      <c r="B24" s="65">
        <v>3.2</v>
      </c>
      <c r="C24" s="120">
        <f t="shared" si="3"/>
        <v>4.6875</v>
      </c>
      <c r="D24" s="120">
        <f t="shared" si="2"/>
        <v>7.5</v>
      </c>
    </row>
    <row r="25" spans="1:4" ht="12.75">
      <c r="A25" s="107" t="s">
        <v>9</v>
      </c>
      <c r="B25" s="66">
        <v>3</v>
      </c>
      <c r="C25" s="120">
        <f t="shared" si="3"/>
        <v>6.666666666666667</v>
      </c>
      <c r="D25" s="120">
        <f t="shared" si="2"/>
        <v>7.666666666666667</v>
      </c>
    </row>
    <row r="26" spans="1:4" ht="12.75">
      <c r="A26" s="107" t="s">
        <v>84</v>
      </c>
      <c r="B26" s="66">
        <v>3.5</v>
      </c>
      <c r="C26" s="120">
        <f t="shared" si="3"/>
        <v>4.857142857142857</v>
      </c>
      <c r="D26" s="120">
        <f t="shared" si="2"/>
        <v>4.571428571428571</v>
      </c>
    </row>
    <row r="27" spans="1:4" ht="12.75">
      <c r="A27" s="107" t="s">
        <v>85</v>
      </c>
      <c r="B27" s="66">
        <v>7.5</v>
      </c>
      <c r="C27" s="120">
        <f t="shared" si="3"/>
        <v>1.6</v>
      </c>
      <c r="D27" s="120">
        <f t="shared" si="2"/>
        <v>1.8666666666666667</v>
      </c>
    </row>
    <row r="28" spans="1:4" ht="12.75">
      <c r="A28" s="107" t="s">
        <v>8</v>
      </c>
      <c r="B28" s="66">
        <v>3.8</v>
      </c>
      <c r="C28" s="120">
        <f t="shared" si="3"/>
        <v>7.36842105263158</v>
      </c>
      <c r="D28" s="120">
        <f t="shared" si="2"/>
        <v>12.368421052631579</v>
      </c>
    </row>
    <row r="29" spans="1:4" ht="13.5" thickBot="1">
      <c r="A29" s="108" t="s">
        <v>86</v>
      </c>
      <c r="B29" s="123">
        <v>2.7</v>
      </c>
      <c r="C29" s="121">
        <f t="shared" si="3"/>
        <v>4.444444444444444</v>
      </c>
      <c r="D29" s="121">
        <f t="shared" si="2"/>
        <v>4.444444444444444</v>
      </c>
    </row>
    <row r="30" spans="1:5" ht="13.5" thickBot="1">
      <c r="A30" s="62" t="s">
        <v>61</v>
      </c>
      <c r="B30" s="118">
        <f>SUM(B21:B29)</f>
        <v>37</v>
      </c>
      <c r="C30" s="100"/>
      <c r="D30" s="101"/>
      <c r="E30" s="29"/>
    </row>
    <row r="32" ht="12.75">
      <c r="A32" s="133" t="s">
        <v>105</v>
      </c>
    </row>
  </sheetData>
  <mergeCells count="5">
    <mergeCell ref="C19:C20"/>
    <mergeCell ref="D19:D20"/>
    <mergeCell ref="A3:A4"/>
    <mergeCell ref="B19:B20"/>
    <mergeCell ref="A19:A20"/>
  </mergeCells>
  <printOptions/>
  <pageMargins left="0.75" right="0.75" top="1" bottom="1" header="0.5" footer="0.5"/>
  <pageSetup horizontalDpi="600" verticalDpi="600" orientation="landscape" r:id="rId1"/>
  <headerFooter alignWithMargins="0">
    <oddHeader>&amp;C&amp;"Arial,Bold"&amp;14RCEP Graduate Major Data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A13" sqref="A13"/>
    </sheetView>
  </sheetViews>
  <sheetFormatPr defaultColWidth="9.140625" defaultRowHeight="12.75"/>
  <cols>
    <col min="1" max="1" width="22.57421875" style="0" customWidth="1"/>
    <col min="2" max="4" width="13.421875" style="0" customWidth="1"/>
    <col min="5" max="5" width="18.421875" style="0" bestFit="1" customWidth="1"/>
    <col min="6" max="6" width="13.7109375" style="0" bestFit="1" customWidth="1"/>
    <col min="7" max="7" width="18.421875" style="0" bestFit="1" customWidth="1"/>
  </cols>
  <sheetData>
    <row r="2" ht="16.5" thickBot="1">
      <c r="A2" s="109" t="s">
        <v>117</v>
      </c>
    </row>
    <row r="3" spans="1:4" ht="13.5" thickBot="1">
      <c r="A3" s="62" t="s">
        <v>0</v>
      </c>
      <c r="B3" s="134" t="s">
        <v>91</v>
      </c>
      <c r="C3" s="167" t="s">
        <v>92</v>
      </c>
      <c r="D3" s="139" t="s">
        <v>93</v>
      </c>
    </row>
    <row r="4" spans="1:4" ht="12.75">
      <c r="A4" s="124" t="s">
        <v>68</v>
      </c>
      <c r="B4" s="144">
        <v>7</v>
      </c>
      <c r="C4" s="168">
        <v>8</v>
      </c>
      <c r="D4" s="6">
        <v>2</v>
      </c>
    </row>
    <row r="5" spans="1:4" ht="12.75">
      <c r="A5" s="107" t="s">
        <v>69</v>
      </c>
      <c r="B5" s="10">
        <v>6</v>
      </c>
      <c r="C5" s="169">
        <v>8</v>
      </c>
      <c r="D5" s="10">
        <v>0</v>
      </c>
    </row>
    <row r="6" spans="1:4" ht="12.75">
      <c r="A6" s="107" t="s">
        <v>70</v>
      </c>
      <c r="B6" s="10">
        <v>0</v>
      </c>
      <c r="C6" s="169">
        <v>3</v>
      </c>
      <c r="D6" s="10">
        <v>0</v>
      </c>
    </row>
    <row r="7" spans="1:4" ht="12.75">
      <c r="A7" s="107" t="s">
        <v>7</v>
      </c>
      <c r="B7" s="10">
        <v>5</v>
      </c>
      <c r="C7" s="169">
        <v>4</v>
      </c>
      <c r="D7" s="10">
        <v>5</v>
      </c>
    </row>
    <row r="8" spans="1:4" ht="12.75">
      <c r="A8" s="107" t="s">
        <v>72</v>
      </c>
      <c r="B8" s="10">
        <v>3</v>
      </c>
      <c r="C8" s="169">
        <v>3</v>
      </c>
      <c r="D8" s="10">
        <v>2</v>
      </c>
    </row>
    <row r="9" spans="1:4" ht="12.75">
      <c r="A9" s="107" t="s">
        <v>73</v>
      </c>
      <c r="B9" s="10">
        <v>0</v>
      </c>
      <c r="C9" s="169">
        <v>0</v>
      </c>
      <c r="D9" s="10">
        <v>0</v>
      </c>
    </row>
    <row r="10" spans="1:4" ht="13.5" thickBot="1">
      <c r="A10" s="166" t="s">
        <v>74</v>
      </c>
      <c r="B10" s="14">
        <v>1</v>
      </c>
      <c r="C10" s="170">
        <v>1</v>
      </c>
      <c r="D10" s="14">
        <v>3</v>
      </c>
    </row>
    <row r="11" spans="1:4" ht="13.5" thickBot="1">
      <c r="A11" s="62" t="s">
        <v>121</v>
      </c>
      <c r="B11" s="137">
        <f>SUM(B4:B10)</f>
        <v>22</v>
      </c>
      <c r="C11" s="173">
        <f>SUM(C4:C10)</f>
        <v>27</v>
      </c>
      <c r="D11" s="137">
        <f>SUM(D4:D10)</f>
        <v>12</v>
      </c>
    </row>
    <row r="12" spans="1:4" ht="13.5" thickBot="1">
      <c r="A12" s="62" t="s">
        <v>124</v>
      </c>
      <c r="B12" s="171">
        <v>73</v>
      </c>
      <c r="C12" s="172">
        <v>68</v>
      </c>
      <c r="D12" s="171">
        <v>61</v>
      </c>
    </row>
    <row r="13" spans="1:4" s="87" customFormat="1" ht="12.75">
      <c r="A13" s="24"/>
      <c r="B13" s="85"/>
      <c r="C13" s="85"/>
      <c r="D13" s="85"/>
    </row>
    <row r="14" ht="16.5" thickBot="1">
      <c r="A14" s="109" t="s">
        <v>118</v>
      </c>
    </row>
    <row r="15" spans="1:4" ht="13.5" thickBot="1">
      <c r="A15" s="116" t="s">
        <v>77</v>
      </c>
      <c r="B15" s="145" t="s">
        <v>91</v>
      </c>
      <c r="C15" s="135" t="s">
        <v>92</v>
      </c>
      <c r="D15" s="143" t="s">
        <v>93</v>
      </c>
    </row>
    <row r="16" spans="1:4" ht="12.75">
      <c r="A16" s="106" t="s">
        <v>103</v>
      </c>
      <c r="B16" s="146">
        <v>0</v>
      </c>
      <c r="C16" s="6">
        <v>0</v>
      </c>
      <c r="D16" s="140">
        <v>1</v>
      </c>
    </row>
    <row r="17" spans="1:4" ht="12.75">
      <c r="A17" s="10" t="s">
        <v>81</v>
      </c>
      <c r="B17" s="147">
        <v>3</v>
      </c>
      <c r="C17" s="10">
        <v>6</v>
      </c>
      <c r="D17" s="141">
        <v>0</v>
      </c>
    </row>
    <row r="18" spans="1:4" ht="12.75">
      <c r="A18" s="10" t="s">
        <v>82</v>
      </c>
      <c r="B18" s="147">
        <v>0</v>
      </c>
      <c r="C18" s="10">
        <v>1</v>
      </c>
      <c r="D18" s="141">
        <v>6</v>
      </c>
    </row>
    <row r="19" spans="1:4" ht="12.75">
      <c r="A19" s="10" t="s">
        <v>83</v>
      </c>
      <c r="B19" s="147">
        <v>0</v>
      </c>
      <c r="C19" s="10">
        <v>3</v>
      </c>
      <c r="D19" s="141">
        <v>0</v>
      </c>
    </row>
    <row r="20" spans="1:4" ht="12.75">
      <c r="A20" s="10" t="s">
        <v>9</v>
      </c>
      <c r="B20" s="147">
        <v>2</v>
      </c>
      <c r="C20" s="10">
        <v>4</v>
      </c>
      <c r="D20" s="141">
        <v>2</v>
      </c>
    </row>
    <row r="21" spans="1:4" ht="12.75">
      <c r="A21" s="10" t="s">
        <v>84</v>
      </c>
      <c r="B21" s="147">
        <v>1</v>
      </c>
      <c r="C21" s="10">
        <v>0</v>
      </c>
      <c r="D21" s="141">
        <v>5</v>
      </c>
    </row>
    <row r="22" spans="1:4" ht="12.75">
      <c r="A22" s="10" t="s">
        <v>85</v>
      </c>
      <c r="B22" s="147">
        <v>0</v>
      </c>
      <c r="C22" s="10">
        <v>0</v>
      </c>
      <c r="D22" s="141">
        <v>1</v>
      </c>
    </row>
    <row r="23" spans="1:4" ht="12.75">
      <c r="A23" s="10" t="s">
        <v>72</v>
      </c>
      <c r="B23" s="147">
        <v>1</v>
      </c>
      <c r="C23" s="10">
        <v>4</v>
      </c>
      <c r="D23" s="141">
        <v>2</v>
      </c>
    </row>
    <row r="24" spans="1:4" ht="13.5" thickBot="1">
      <c r="A24" s="14" t="s">
        <v>86</v>
      </c>
      <c r="B24" s="148">
        <v>0</v>
      </c>
      <c r="C24" s="151">
        <v>1</v>
      </c>
      <c r="D24" s="150">
        <v>2</v>
      </c>
    </row>
    <row r="25" spans="1:4" ht="13.5" thickBot="1">
      <c r="A25" s="117" t="s">
        <v>122</v>
      </c>
      <c r="B25" s="149">
        <f>SUM(B16:B24)</f>
        <v>7</v>
      </c>
      <c r="C25" s="137">
        <f>SUM(C16:C24)</f>
        <v>19</v>
      </c>
      <c r="D25" s="138">
        <f>SUM(D16:D24)</f>
        <v>19</v>
      </c>
    </row>
    <row r="26" spans="1:4" ht="13.5" thickBot="1">
      <c r="A26" s="117" t="s">
        <v>123</v>
      </c>
      <c r="B26" s="149">
        <v>40</v>
      </c>
      <c r="C26" s="137">
        <v>45</v>
      </c>
      <c r="D26" s="138">
        <v>60</v>
      </c>
    </row>
    <row r="28" ht="12.75">
      <c r="A28" s="133" t="s">
        <v>120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&amp;C&amp;"Arial,Bold"&amp;14RCEP Inital Placement of Graduates per Year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B14" sqref="B14:D24"/>
    </sheetView>
  </sheetViews>
  <sheetFormatPr defaultColWidth="9.140625" defaultRowHeight="12.75"/>
  <cols>
    <col min="1" max="1" width="22.57421875" style="0" customWidth="1"/>
    <col min="2" max="4" width="10.7109375" style="0" customWidth="1"/>
  </cols>
  <sheetData>
    <row r="2" ht="16.5" thickBot="1">
      <c r="A2" s="109" t="s">
        <v>89</v>
      </c>
    </row>
    <row r="3" spans="1:4" ht="13.5" thickBot="1">
      <c r="A3" s="116" t="s">
        <v>0</v>
      </c>
      <c r="B3" s="111" t="s">
        <v>91</v>
      </c>
      <c r="C3" s="112" t="s">
        <v>92</v>
      </c>
      <c r="D3" s="113" t="s">
        <v>93</v>
      </c>
    </row>
    <row r="4" spans="1:4" ht="12.75">
      <c r="A4" s="6" t="s">
        <v>68</v>
      </c>
      <c r="B4" s="25">
        <v>17</v>
      </c>
      <c r="C4" s="7">
        <v>18</v>
      </c>
      <c r="D4" s="9">
        <v>16</v>
      </c>
    </row>
    <row r="5" spans="1:4" ht="12.75">
      <c r="A5" s="10" t="s">
        <v>69</v>
      </c>
      <c r="B5" s="26">
        <v>23</v>
      </c>
      <c r="C5" s="11">
        <v>17</v>
      </c>
      <c r="D5" s="13">
        <v>8</v>
      </c>
    </row>
    <row r="6" spans="1:4" ht="12.75">
      <c r="A6" s="10" t="s">
        <v>70</v>
      </c>
      <c r="B6" s="26">
        <v>6</v>
      </c>
      <c r="C6" s="11">
        <v>6</v>
      </c>
      <c r="D6" s="13">
        <v>6</v>
      </c>
    </row>
    <row r="7" spans="1:4" ht="12.75">
      <c r="A7" s="10" t="s">
        <v>7</v>
      </c>
      <c r="B7" s="26">
        <v>14</v>
      </c>
      <c r="C7" s="11">
        <v>7</v>
      </c>
      <c r="D7" s="13">
        <v>13</v>
      </c>
    </row>
    <row r="8" spans="1:4" ht="12.75">
      <c r="A8" s="10" t="s">
        <v>72</v>
      </c>
      <c r="B8" s="26">
        <v>6</v>
      </c>
      <c r="C8" s="11">
        <v>7</v>
      </c>
      <c r="D8" s="13">
        <v>7</v>
      </c>
    </row>
    <row r="9" spans="1:4" ht="12.75">
      <c r="A9" s="10" t="s">
        <v>73</v>
      </c>
      <c r="B9" s="26">
        <v>0</v>
      </c>
      <c r="C9" s="12">
        <v>2</v>
      </c>
      <c r="D9" s="114">
        <v>1</v>
      </c>
    </row>
    <row r="10" spans="1:4" ht="13.5" thickBot="1">
      <c r="A10" s="14" t="s">
        <v>74</v>
      </c>
      <c r="B10" s="95">
        <v>7</v>
      </c>
      <c r="C10" s="96">
        <v>11</v>
      </c>
      <c r="D10" s="99">
        <v>10</v>
      </c>
    </row>
    <row r="11" spans="1:4" ht="13.5" thickBot="1">
      <c r="A11" s="117" t="s">
        <v>10</v>
      </c>
      <c r="B11" s="28">
        <f>SUM(B4:B10)</f>
        <v>73</v>
      </c>
      <c r="C11" s="88">
        <f>SUM(C4:C10)</f>
        <v>68</v>
      </c>
      <c r="D11" s="89">
        <f>SUM(D4:D10)</f>
        <v>61</v>
      </c>
    </row>
    <row r="13" ht="16.5" thickBot="1">
      <c r="A13" s="110" t="s">
        <v>90</v>
      </c>
    </row>
    <row r="14" spans="1:4" ht="13.5" thickBot="1">
      <c r="A14" s="116" t="s">
        <v>77</v>
      </c>
      <c r="B14" s="111" t="s">
        <v>91</v>
      </c>
      <c r="C14" s="112" t="s">
        <v>92</v>
      </c>
      <c r="D14" s="113" t="s">
        <v>93</v>
      </c>
    </row>
    <row r="15" spans="1:4" ht="12.75">
      <c r="A15" s="106" t="s">
        <v>103</v>
      </c>
      <c r="B15" s="25">
        <v>6</v>
      </c>
      <c r="C15" s="7">
        <v>9</v>
      </c>
      <c r="D15" s="9">
        <v>5</v>
      </c>
    </row>
    <row r="16" spans="1:4" ht="12.75">
      <c r="A16" s="10" t="s">
        <v>81</v>
      </c>
      <c r="B16" s="26">
        <v>11</v>
      </c>
      <c r="C16" s="11">
        <v>7</v>
      </c>
      <c r="D16" s="13">
        <v>11</v>
      </c>
    </row>
    <row r="17" spans="1:4" ht="12.75">
      <c r="A17" s="10" t="s">
        <v>82</v>
      </c>
      <c r="B17" s="26">
        <v>3</v>
      </c>
      <c r="C17" s="11">
        <v>0</v>
      </c>
      <c r="D17" s="13">
        <v>14</v>
      </c>
    </row>
    <row r="18" spans="1:4" ht="12.75">
      <c r="A18" s="10" t="s">
        <v>83</v>
      </c>
      <c r="B18" s="26">
        <v>2</v>
      </c>
      <c r="C18" s="11">
        <v>9</v>
      </c>
      <c r="D18" s="13">
        <v>2</v>
      </c>
    </row>
    <row r="19" spans="1:4" ht="12.75">
      <c r="A19" s="10" t="s">
        <v>9</v>
      </c>
      <c r="B19" s="26">
        <v>4</v>
      </c>
      <c r="C19" s="11">
        <v>6</v>
      </c>
      <c r="D19" s="13">
        <v>5</v>
      </c>
    </row>
    <row r="20" spans="1:4" ht="12.75">
      <c r="A20" s="10" t="s">
        <v>84</v>
      </c>
      <c r="B20" s="26">
        <v>3</v>
      </c>
      <c r="C20" s="11">
        <v>0</v>
      </c>
      <c r="D20" s="13">
        <v>5</v>
      </c>
    </row>
    <row r="21" spans="1:4" ht="12.75">
      <c r="A21" s="10" t="s">
        <v>85</v>
      </c>
      <c r="B21" s="26">
        <v>5</v>
      </c>
      <c r="C21" s="11">
        <v>3</v>
      </c>
      <c r="D21" s="13">
        <v>4</v>
      </c>
    </row>
    <row r="22" spans="1:4" ht="12.75">
      <c r="A22" s="10" t="s">
        <v>72</v>
      </c>
      <c r="B22" s="26">
        <v>5</v>
      </c>
      <c r="C22" s="11">
        <v>6</v>
      </c>
      <c r="D22" s="13">
        <v>9</v>
      </c>
    </row>
    <row r="23" spans="1:4" ht="13.5" thickBot="1">
      <c r="A23" s="14" t="s">
        <v>86</v>
      </c>
      <c r="B23" s="95">
        <v>1</v>
      </c>
      <c r="C23" s="97">
        <v>5</v>
      </c>
      <c r="D23" s="115">
        <v>5</v>
      </c>
    </row>
    <row r="24" spans="1:4" ht="13.5" thickBot="1">
      <c r="A24" s="117" t="s">
        <v>10</v>
      </c>
      <c r="B24" s="28">
        <f>SUM(B15:B23)</f>
        <v>40</v>
      </c>
      <c r="C24" s="88">
        <f>SUM(C15:C23)</f>
        <v>45</v>
      </c>
      <c r="D24" s="89">
        <f>SUM(D15:D23)</f>
        <v>60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&amp;C&amp;"Arial,Bold"&amp;14RCEP Graduates Per Year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2.57421875" style="0" customWidth="1"/>
    <col min="2" max="4" width="12.421875" style="0" customWidth="1"/>
  </cols>
  <sheetData>
    <row r="2" ht="16.5" thickBot="1">
      <c r="A2" s="109" t="s">
        <v>110</v>
      </c>
    </row>
    <row r="3" spans="1:4" ht="13.5" thickBot="1">
      <c r="A3" s="116" t="s">
        <v>0</v>
      </c>
      <c r="B3" s="145" t="s">
        <v>91</v>
      </c>
      <c r="C3" s="135" t="s">
        <v>92</v>
      </c>
      <c r="D3" s="143" t="s">
        <v>93</v>
      </c>
    </row>
    <row r="4" spans="1:4" ht="12.75">
      <c r="A4" s="6" t="s">
        <v>68</v>
      </c>
      <c r="B4" s="146">
        <v>78.2</v>
      </c>
      <c r="C4" s="154">
        <v>72.7</v>
      </c>
      <c r="D4" s="157">
        <v>79.6</v>
      </c>
    </row>
    <row r="5" spans="1:4" ht="12.75">
      <c r="A5" s="10" t="s">
        <v>69</v>
      </c>
      <c r="B5" s="147">
        <v>75.2</v>
      </c>
      <c r="C5" s="155">
        <v>65</v>
      </c>
      <c r="D5" s="158">
        <v>76</v>
      </c>
    </row>
    <row r="6" spans="1:4" ht="12.75">
      <c r="A6" s="10" t="s">
        <v>70</v>
      </c>
      <c r="B6" s="147">
        <v>84.4</v>
      </c>
      <c r="C6" s="155">
        <v>78</v>
      </c>
      <c r="D6" s="158">
        <v>84.5</v>
      </c>
    </row>
    <row r="7" spans="1:4" ht="12.75">
      <c r="A7" s="10" t="s">
        <v>7</v>
      </c>
      <c r="B7" s="147">
        <v>81.5</v>
      </c>
      <c r="C7" s="155">
        <v>86.3</v>
      </c>
      <c r="D7" s="158">
        <v>85</v>
      </c>
    </row>
    <row r="8" spans="1:4" ht="12.75">
      <c r="A8" s="10" t="s">
        <v>72</v>
      </c>
      <c r="B8" s="147">
        <v>54.4</v>
      </c>
      <c r="C8" s="155">
        <v>56.6</v>
      </c>
      <c r="D8" s="158">
        <v>79.2</v>
      </c>
    </row>
    <row r="9" spans="1:4" ht="12.75">
      <c r="A9" s="10" t="s">
        <v>73</v>
      </c>
      <c r="B9" s="147" t="s">
        <v>111</v>
      </c>
      <c r="C9" s="120">
        <v>51.7</v>
      </c>
      <c r="D9" s="159">
        <v>33.2</v>
      </c>
    </row>
    <row r="10" spans="1:4" ht="13.5" thickBot="1">
      <c r="A10" s="14" t="s">
        <v>74</v>
      </c>
      <c r="B10" s="148">
        <v>68.1</v>
      </c>
      <c r="C10" s="156">
        <v>72.6</v>
      </c>
      <c r="D10" s="160">
        <v>67.8</v>
      </c>
    </row>
    <row r="11" spans="1:4" ht="13.5" thickBot="1">
      <c r="A11" s="116" t="s">
        <v>112</v>
      </c>
      <c r="B11" s="164">
        <v>75.3</v>
      </c>
      <c r="C11" s="165">
        <v>71.2</v>
      </c>
      <c r="D11" s="165">
        <v>78.1</v>
      </c>
    </row>
    <row r="12" spans="1:4" ht="13.5" thickBot="1">
      <c r="A12" s="117" t="s">
        <v>116</v>
      </c>
      <c r="B12" s="137">
        <v>86.4</v>
      </c>
      <c r="C12" s="137">
        <v>86.7</v>
      </c>
      <c r="D12" s="137">
        <v>86.4</v>
      </c>
    </row>
    <row r="14" ht="12.75">
      <c r="A14" s="133" t="s">
        <v>109</v>
      </c>
    </row>
    <row r="15" ht="12.75">
      <c r="A15" s="133" t="s">
        <v>113</v>
      </c>
    </row>
    <row r="16" ht="12.75">
      <c r="A16" s="133"/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&amp;C&amp;"Arial,Bold"&amp;14RCEP Undergraduate Degree Efficiency Index by Major
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4" sqref="A14"/>
    </sheetView>
  </sheetViews>
  <sheetFormatPr defaultColWidth="9.140625" defaultRowHeight="12.75"/>
  <cols>
    <col min="1" max="1" width="22.57421875" style="0" customWidth="1"/>
    <col min="2" max="4" width="12.421875" style="0" customWidth="1"/>
  </cols>
  <sheetData>
    <row r="2" ht="16.5" thickBot="1">
      <c r="A2" s="109" t="s">
        <v>114</v>
      </c>
    </row>
    <row r="3" spans="1:4" ht="13.5" thickBot="1">
      <c r="A3" s="116" t="s">
        <v>0</v>
      </c>
      <c r="B3" s="145" t="s">
        <v>91</v>
      </c>
      <c r="C3" s="135" t="s">
        <v>92</v>
      </c>
      <c r="D3" s="143" t="s">
        <v>93</v>
      </c>
    </row>
    <row r="4" spans="1:4" ht="12.75">
      <c r="A4" s="6" t="s">
        <v>68</v>
      </c>
      <c r="B4" s="161">
        <v>79.2</v>
      </c>
      <c r="C4" s="154">
        <v>90.5</v>
      </c>
      <c r="D4" s="157">
        <v>97</v>
      </c>
    </row>
    <row r="5" spans="1:4" ht="12.75">
      <c r="A5" s="10" t="s">
        <v>69</v>
      </c>
      <c r="B5" s="162">
        <v>91.8</v>
      </c>
      <c r="C5" s="155">
        <v>91.4</v>
      </c>
      <c r="D5" s="158">
        <v>96.4</v>
      </c>
    </row>
    <row r="6" spans="1:4" ht="12.75">
      <c r="A6" s="10" t="s">
        <v>70</v>
      </c>
      <c r="B6" s="162">
        <v>92.3</v>
      </c>
      <c r="C6" s="155">
        <v>83.3</v>
      </c>
      <c r="D6" s="158">
        <v>87.5</v>
      </c>
    </row>
    <row r="7" spans="1:4" ht="12.75">
      <c r="A7" s="10" t="s">
        <v>7</v>
      </c>
      <c r="B7" s="162">
        <v>78</v>
      </c>
      <c r="C7" s="155">
        <v>90.9</v>
      </c>
      <c r="D7" s="158">
        <v>85.3</v>
      </c>
    </row>
    <row r="8" spans="1:4" ht="12.75">
      <c r="A8" s="10" t="s">
        <v>72</v>
      </c>
      <c r="B8" s="162">
        <v>33.3</v>
      </c>
      <c r="C8" s="155">
        <v>64.3</v>
      </c>
      <c r="D8" s="158">
        <v>84.6</v>
      </c>
    </row>
    <row r="9" spans="1:4" ht="12.75">
      <c r="A9" s="10" t="s">
        <v>73</v>
      </c>
      <c r="B9" s="162" t="s">
        <v>111</v>
      </c>
      <c r="C9" s="120">
        <v>100</v>
      </c>
      <c r="D9" s="159">
        <v>78.6</v>
      </c>
    </row>
    <row r="10" spans="1:4" ht="13.5" thickBot="1">
      <c r="A10" s="14" t="s">
        <v>74</v>
      </c>
      <c r="B10" s="163">
        <v>84.2</v>
      </c>
      <c r="C10" s="156">
        <v>85.7</v>
      </c>
      <c r="D10" s="160">
        <v>89.2</v>
      </c>
    </row>
    <row r="11" spans="1:4" ht="13.5" thickBot="1">
      <c r="A11" s="117" t="s">
        <v>112</v>
      </c>
      <c r="B11" s="149">
        <v>84.6</v>
      </c>
      <c r="C11" s="137">
        <v>88.2</v>
      </c>
      <c r="D11" s="137">
        <v>90.2</v>
      </c>
    </row>
    <row r="13" ht="12.75">
      <c r="A13" s="133" t="s">
        <v>115</v>
      </c>
    </row>
    <row r="15" ht="12.75">
      <c r="A15" s="13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&amp;C&amp;"Arial,Bold"&amp;14RCEP Undergraduate Retention Rates by Major
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11" sqref="G11"/>
    </sheetView>
  </sheetViews>
  <sheetFormatPr defaultColWidth="9.140625" defaultRowHeight="12.75"/>
  <cols>
    <col min="1" max="1" width="21.8515625" style="0" customWidth="1"/>
    <col min="2" max="4" width="13.8515625" style="0" customWidth="1"/>
    <col min="5" max="5" width="12.00390625" style="0" bestFit="1" customWidth="1"/>
  </cols>
  <sheetData>
    <row r="1" ht="16.5" thickBot="1">
      <c r="A1" s="195" t="s">
        <v>138</v>
      </c>
    </row>
    <row r="2" spans="1:5" ht="13.5" thickBot="1">
      <c r="A2" s="196" t="s">
        <v>77</v>
      </c>
      <c r="B2" s="91" t="s">
        <v>91</v>
      </c>
      <c r="C2" s="30" t="s">
        <v>92</v>
      </c>
      <c r="D2" s="197" t="s">
        <v>93</v>
      </c>
      <c r="E2" s="30" t="s">
        <v>140</v>
      </c>
    </row>
    <row r="3" spans="1:5" ht="12.75">
      <c r="A3" s="106" t="s">
        <v>103</v>
      </c>
      <c r="B3" s="203">
        <v>353175</v>
      </c>
      <c r="C3" s="200">
        <v>931681</v>
      </c>
      <c r="D3" s="200">
        <v>1722679</v>
      </c>
      <c r="E3" s="209">
        <f>AVERAGE(B3:D3)</f>
        <v>1002511.6666666666</v>
      </c>
    </row>
    <row r="4" spans="1:5" ht="12.75">
      <c r="A4" s="107" t="s">
        <v>81</v>
      </c>
      <c r="B4" s="204">
        <v>1901889</v>
      </c>
      <c r="C4" s="201">
        <v>1993368</v>
      </c>
      <c r="D4" s="201">
        <v>2589359</v>
      </c>
      <c r="E4" s="210">
        <f aca="true" t="shared" si="0" ref="E4:E11">AVERAGE(B4:D4)</f>
        <v>2161538.6666666665</v>
      </c>
    </row>
    <row r="5" spans="1:5" ht="12.75">
      <c r="A5" s="107" t="s">
        <v>82</v>
      </c>
      <c r="B5" s="204">
        <v>827434</v>
      </c>
      <c r="C5" s="201">
        <v>985473</v>
      </c>
      <c r="D5" s="201">
        <v>661746</v>
      </c>
      <c r="E5" s="210">
        <f t="shared" si="0"/>
        <v>824884.3333333334</v>
      </c>
    </row>
    <row r="6" spans="1:5" ht="12.75">
      <c r="A6" s="107" t="s">
        <v>83</v>
      </c>
      <c r="B6" s="204">
        <v>238187</v>
      </c>
      <c r="C6" s="201">
        <v>315723</v>
      </c>
      <c r="D6" s="201">
        <v>973811</v>
      </c>
      <c r="E6" s="210">
        <f t="shared" si="0"/>
        <v>509240.3333333333</v>
      </c>
    </row>
    <row r="7" spans="1:5" ht="12.75">
      <c r="A7" s="107" t="s">
        <v>9</v>
      </c>
      <c r="B7" s="204">
        <v>293876</v>
      </c>
      <c r="C7" s="201">
        <v>589232</v>
      </c>
      <c r="D7" s="201">
        <v>483234</v>
      </c>
      <c r="E7" s="210">
        <f t="shared" si="0"/>
        <v>455447.3333333333</v>
      </c>
    </row>
    <row r="8" spans="1:5" ht="12.75">
      <c r="A8" s="107" t="s">
        <v>84</v>
      </c>
      <c r="B8" s="204">
        <v>212858</v>
      </c>
      <c r="C8" s="201">
        <v>267876</v>
      </c>
      <c r="D8" s="201">
        <v>237199</v>
      </c>
      <c r="E8" s="210">
        <f t="shared" si="0"/>
        <v>239311</v>
      </c>
    </row>
    <row r="9" spans="1:5" ht="12.75">
      <c r="A9" s="107" t="s">
        <v>85</v>
      </c>
      <c r="B9" s="204">
        <v>275887</v>
      </c>
      <c r="C9" s="201">
        <v>276276</v>
      </c>
      <c r="D9" s="201">
        <v>191624</v>
      </c>
      <c r="E9" s="210">
        <f t="shared" si="0"/>
        <v>247929</v>
      </c>
    </row>
    <row r="10" spans="1:5" ht="12.75">
      <c r="A10" s="107" t="s">
        <v>72</v>
      </c>
      <c r="B10" s="204">
        <v>60220</v>
      </c>
      <c r="C10" s="201">
        <v>114652</v>
      </c>
      <c r="D10" s="201">
        <v>177374</v>
      </c>
      <c r="E10" s="210">
        <f t="shared" si="0"/>
        <v>117415.33333333333</v>
      </c>
    </row>
    <row r="11" spans="1:5" ht="13.5" thickBot="1">
      <c r="A11" s="108" t="s">
        <v>86</v>
      </c>
      <c r="B11" s="213">
        <v>853054</v>
      </c>
      <c r="C11" s="202">
        <v>1227679</v>
      </c>
      <c r="D11" s="202">
        <v>1156318</v>
      </c>
      <c r="E11" s="212">
        <f t="shared" si="0"/>
        <v>1079017</v>
      </c>
    </row>
    <row r="12" spans="1:5" ht="13.5" thickBot="1">
      <c r="A12" s="62" t="s">
        <v>10</v>
      </c>
      <c r="B12" s="207">
        <f>SUM(B3:B11)</f>
        <v>5016580</v>
      </c>
      <c r="C12" s="208">
        <f>SUM(C3:C11)</f>
        <v>6701960</v>
      </c>
      <c r="D12" s="208">
        <f>SUM(D3:D11)</f>
        <v>8193344</v>
      </c>
      <c r="E12" s="208">
        <f>AVERAGE(B12:D12)</f>
        <v>6637294.666666667</v>
      </c>
    </row>
    <row r="13" ht="12.75">
      <c r="E13" s="198"/>
    </row>
    <row r="14" spans="1:5" ht="12.75">
      <c r="A14" s="133" t="s">
        <v>142</v>
      </c>
      <c r="E14" s="198"/>
    </row>
    <row r="15" ht="12.75">
      <c r="E15" s="198"/>
    </row>
    <row r="16" spans="1:5" ht="16.5" thickBot="1">
      <c r="A16" s="195" t="s">
        <v>139</v>
      </c>
      <c r="E16" s="198"/>
    </row>
    <row r="17" spans="1:5" ht="13.5" thickBot="1">
      <c r="A17" s="196" t="s">
        <v>77</v>
      </c>
      <c r="B17" s="91" t="s">
        <v>91</v>
      </c>
      <c r="C17" s="30" t="s">
        <v>92</v>
      </c>
      <c r="D17" s="197" t="s">
        <v>93</v>
      </c>
      <c r="E17" s="199" t="s">
        <v>141</v>
      </c>
    </row>
    <row r="18" spans="1:5" ht="12.75">
      <c r="A18" s="106" t="s">
        <v>103</v>
      </c>
      <c r="B18" s="214">
        <v>448710</v>
      </c>
      <c r="C18" s="215">
        <v>1322186</v>
      </c>
      <c r="D18" s="215">
        <v>1922457</v>
      </c>
      <c r="E18" s="216">
        <f>AVERAGE(B18:D18)</f>
        <v>1231117.6666666667</v>
      </c>
    </row>
    <row r="19" spans="1:5" ht="12.75">
      <c r="A19" s="107" t="s">
        <v>81</v>
      </c>
      <c r="B19" s="204">
        <v>1670465</v>
      </c>
      <c r="C19" s="201">
        <v>1952251</v>
      </c>
      <c r="D19" s="201">
        <v>2089197</v>
      </c>
      <c r="E19" s="210">
        <f aca="true" t="shared" si="1" ref="E19:E27">AVERAGE(B19:D19)</f>
        <v>1903971</v>
      </c>
    </row>
    <row r="20" spans="1:5" ht="12.75">
      <c r="A20" s="107" t="s">
        <v>82</v>
      </c>
      <c r="B20" s="204">
        <v>782176</v>
      </c>
      <c r="C20" s="201">
        <v>939228</v>
      </c>
      <c r="D20" s="201">
        <v>690710</v>
      </c>
      <c r="E20" s="210">
        <f t="shared" si="1"/>
        <v>804038</v>
      </c>
    </row>
    <row r="21" spans="1:5" ht="12.75">
      <c r="A21" s="107" t="s">
        <v>83</v>
      </c>
      <c r="B21" s="204">
        <v>191504</v>
      </c>
      <c r="C21" s="201">
        <v>401850</v>
      </c>
      <c r="D21" s="201">
        <v>656257</v>
      </c>
      <c r="E21" s="210">
        <f t="shared" si="1"/>
        <v>416537</v>
      </c>
    </row>
    <row r="22" spans="1:5" ht="12.75">
      <c r="A22" s="107" t="s">
        <v>9</v>
      </c>
      <c r="B22" s="204">
        <v>460133</v>
      </c>
      <c r="C22" s="201">
        <v>362117</v>
      </c>
      <c r="D22" s="201">
        <v>389232</v>
      </c>
      <c r="E22" s="210">
        <f t="shared" si="1"/>
        <v>403827.3333333333</v>
      </c>
    </row>
    <row r="23" spans="1:5" ht="12.75">
      <c r="A23" s="107" t="s">
        <v>84</v>
      </c>
      <c r="B23" s="204">
        <v>183907</v>
      </c>
      <c r="C23" s="201">
        <v>318811</v>
      </c>
      <c r="D23" s="201">
        <v>277058</v>
      </c>
      <c r="E23" s="210">
        <f t="shared" si="1"/>
        <v>259925.33333333334</v>
      </c>
    </row>
    <row r="24" spans="1:5" ht="12.75">
      <c r="A24" s="107" t="s">
        <v>85</v>
      </c>
      <c r="B24" s="204">
        <v>165851</v>
      </c>
      <c r="C24" s="201">
        <v>281979</v>
      </c>
      <c r="D24" s="201">
        <v>194715</v>
      </c>
      <c r="E24" s="210">
        <f t="shared" si="1"/>
        <v>214181.66666666666</v>
      </c>
    </row>
    <row r="25" spans="1:5" ht="12.75">
      <c r="A25" s="107" t="s">
        <v>72</v>
      </c>
      <c r="B25" s="204">
        <v>74189</v>
      </c>
      <c r="C25" s="201">
        <v>96635</v>
      </c>
      <c r="D25" s="201">
        <v>125513</v>
      </c>
      <c r="E25" s="210">
        <f t="shared" si="1"/>
        <v>98779</v>
      </c>
    </row>
    <row r="26" spans="1:5" ht="13.5" thickBot="1">
      <c r="A26" s="108" t="s">
        <v>86</v>
      </c>
      <c r="B26" s="205">
        <v>800719</v>
      </c>
      <c r="C26" s="206">
        <v>1269415</v>
      </c>
      <c r="D26" s="206">
        <v>1279252</v>
      </c>
      <c r="E26" s="211">
        <f t="shared" si="1"/>
        <v>1116462</v>
      </c>
    </row>
    <row r="27" spans="1:5" ht="13.5" thickBot="1">
      <c r="A27" s="62" t="s">
        <v>10</v>
      </c>
      <c r="B27" s="207">
        <f>SUM(B18:B26)</f>
        <v>4777654</v>
      </c>
      <c r="C27" s="208">
        <f>SUM(C18:C26)</f>
        <v>6944472</v>
      </c>
      <c r="D27" s="208">
        <f>SUM(D18:D26)</f>
        <v>7624391</v>
      </c>
      <c r="E27" s="217">
        <f t="shared" si="1"/>
        <v>6448839</v>
      </c>
    </row>
    <row r="29" ht="12.75">
      <c r="A29" s="133" t="s">
        <v>142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&amp;C&amp;"Arial,Bold"&amp;12RCEP Dollars Raised in Research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UW\CFR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michtru</dc:creator>
  <cp:keywords/>
  <dc:description/>
  <cp:lastModifiedBy>B. Bruce Bare</cp:lastModifiedBy>
  <cp:lastPrinted>2003-08-29T23:18:21Z</cp:lastPrinted>
  <dcterms:created xsi:type="dcterms:W3CDTF">2002-03-26T00:12:15Z</dcterms:created>
  <dcterms:modified xsi:type="dcterms:W3CDTF">2003-08-30T00:04:53Z</dcterms:modified>
  <cp:category/>
  <cp:version/>
  <cp:contentType/>
  <cp:contentStatus/>
</cp:coreProperties>
</file>